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Gutter 12" sheetId="1" r:id="rId1"/>
    <sheet name="Jenter 12" sheetId="2" r:id="rId2"/>
    <sheet name="Gutter 13" sheetId="3" r:id="rId3"/>
    <sheet name="Jenter 13" sheetId="4" r:id="rId4"/>
    <sheet name="Gutter 14" sheetId="5" r:id="rId5"/>
    <sheet name="Jenter 14" sheetId="6" r:id="rId6"/>
    <sheet name="Gutter 15" sheetId="7" r:id="rId7"/>
    <sheet name="Jenter 15" sheetId="8" r:id="rId8"/>
    <sheet name="MENN 16" sheetId="9" r:id="rId9"/>
    <sheet name="KVINNER 16" sheetId="10" r:id="rId10"/>
    <sheet name="MENN 17-18" sheetId="11" r:id="rId11"/>
    <sheet name="KVINNER 17-18" sheetId="12" r:id="rId12"/>
    <sheet name="MENN 19 -20" sheetId="13" r:id="rId13"/>
    <sheet name="KVINNER 19-20" sheetId="14" r:id="rId14"/>
    <sheet name="Poengberegning" sheetId="15" r:id="rId15"/>
  </sheets>
  <definedNames/>
  <calcPr fullCalcOnLoad="1"/>
</workbook>
</file>

<file path=xl/sharedStrings.xml><?xml version="1.0" encoding="utf-8"?>
<sst xmlns="http://schemas.openxmlformats.org/spreadsheetml/2006/main" count="787" uniqueCount="289">
  <si>
    <t>PL</t>
  </si>
  <si>
    <t>NAVN</t>
  </si>
  <si>
    <t>KLUBB/HV/SKOLE</t>
  </si>
  <si>
    <t>SUM</t>
  </si>
  <si>
    <t>SPRINT</t>
  </si>
  <si>
    <t>TRONDHJEMS</t>
  </si>
  <si>
    <t>BYÅSEN SSL</t>
  </si>
  <si>
    <t>KM NORMAL</t>
  </si>
  <si>
    <t>IL NOR</t>
  </si>
  <si>
    <t xml:space="preserve"> </t>
  </si>
  <si>
    <t>Trondhjems Skiskyttere</t>
  </si>
  <si>
    <t>Orkdal IL</t>
  </si>
  <si>
    <t>Leik IL</t>
  </si>
  <si>
    <t>Karoline Løkken Røym</t>
  </si>
  <si>
    <t>Anita Midtflå</t>
  </si>
  <si>
    <t>Line Jølle</t>
  </si>
  <si>
    <t>Kari Lien Johnsen</t>
  </si>
  <si>
    <t>Karoline Hansen</t>
  </si>
  <si>
    <t>Anette Aas</t>
  </si>
  <si>
    <t>Marte Almås</t>
  </si>
  <si>
    <t>Anne Lise Aas</t>
  </si>
  <si>
    <t>Kvinner 16</t>
  </si>
  <si>
    <t>Menn 16</t>
  </si>
  <si>
    <t>IL Nor</t>
  </si>
  <si>
    <t>Guttorm Nygård</t>
  </si>
  <si>
    <t>Espen Forsell</t>
  </si>
  <si>
    <t>Gaute Maråk</t>
  </si>
  <si>
    <t>Anders Øyen</t>
  </si>
  <si>
    <t>Espen Fanavoll</t>
  </si>
  <si>
    <t>Ada Ringen</t>
  </si>
  <si>
    <t>Elise Ringen</t>
  </si>
  <si>
    <t>Anette Grytdal</t>
  </si>
  <si>
    <t>Ingrid Berg Jørgensen</t>
  </si>
  <si>
    <t>Vegard Løkken</t>
  </si>
  <si>
    <t>Syver Nygård</t>
  </si>
  <si>
    <t>Menn 17-18</t>
  </si>
  <si>
    <t>Kvinner 17-18</t>
  </si>
  <si>
    <t>Magnus Eidem</t>
  </si>
  <si>
    <t>Menn 19-20</t>
  </si>
  <si>
    <t>Silje Ulset</t>
  </si>
  <si>
    <t>Sunniva Bratt Slette</t>
  </si>
  <si>
    <t>Ingrid Bjørklimark</t>
  </si>
  <si>
    <t>Anders Asbjørnslett</t>
  </si>
  <si>
    <t>Øyvind Mjønes</t>
  </si>
  <si>
    <t>Daniel Tangvik</t>
  </si>
  <si>
    <t>Einar Lund</t>
  </si>
  <si>
    <t>Jøran Bugten</t>
  </si>
  <si>
    <t>Ronny Farstad Fredriksen</t>
  </si>
  <si>
    <t>Line Skjelstadås</t>
  </si>
  <si>
    <t>Fratrekk</t>
  </si>
  <si>
    <t>Os IL</t>
  </si>
  <si>
    <t>Plass</t>
  </si>
  <si>
    <t>Poeng</t>
  </si>
  <si>
    <t>osv</t>
  </si>
  <si>
    <t>Regler</t>
  </si>
  <si>
    <t>Ved lik plassering i ett renn gis poeng iht til plasseringen, dvs om det er delt 2. plass får begge 26 poeng</t>
  </si>
  <si>
    <t>Alle som deltar samler poeng uansett hvilken klubb de representerer</t>
  </si>
  <si>
    <t>Ved fellesstart og flere heat i en klasse gis poeng etter den totale oppnådde sluttid, innklusive eventuelle straffetillegg.</t>
  </si>
  <si>
    <t>Ved fellestart og flere heat benyttes seeding for å avklare startrekkefølgen, seedingen har intet å si for den endelige rekkefølge</t>
  </si>
  <si>
    <t>Poeng oppnådd i en klasse kan ikke tas med over i en annen klasse</t>
  </si>
  <si>
    <t>Nybegynnerklasser inngår ikke i Trøndercupen</t>
  </si>
  <si>
    <t>1, 2 og 3 plass i alle klasser gis særskilt premie</t>
  </si>
  <si>
    <t xml:space="preserve">Ved likhet i poeng sammenlagt i løpet av sesongen rangeres løperne etter plassiffer. Ved fortsatt likhet settes plasseringene likt. </t>
  </si>
  <si>
    <t>Ved likhet mellom 1, 2 og 3 plass tildeles like premier, dog etter at en har vurdert plassiffer</t>
  </si>
  <si>
    <t>Antall renn</t>
  </si>
  <si>
    <t>POENGSTILLING TRØNDERCUPEN 2004/2005</t>
  </si>
  <si>
    <t>Gutter 12</t>
  </si>
  <si>
    <t>ORKDAL</t>
  </si>
  <si>
    <t>KM FELLESST.</t>
  </si>
  <si>
    <t>MIDT N. SPRINT</t>
  </si>
  <si>
    <t xml:space="preserve">STEINKJER </t>
  </si>
  <si>
    <t>M.S. NORMAL</t>
  </si>
  <si>
    <t>SOKNA</t>
  </si>
  <si>
    <t>FINALE JAKTST</t>
  </si>
  <si>
    <t>Jenter 12</t>
  </si>
  <si>
    <t>Gutter 13</t>
  </si>
  <si>
    <t>Jenter 13</t>
  </si>
  <si>
    <t>Gutter 14</t>
  </si>
  <si>
    <t>Jenter 14</t>
  </si>
  <si>
    <t>Gutter 15</t>
  </si>
  <si>
    <t>Jenter 15</t>
  </si>
  <si>
    <t>Kvinner 19 -20</t>
  </si>
  <si>
    <t>Janne Forsell</t>
  </si>
  <si>
    <t>Byåsen SSL Skiskyttergr</t>
  </si>
  <si>
    <t>Kjersti Garli Troøyen</t>
  </si>
  <si>
    <t>Sokna Il Skiskyttergr.</t>
  </si>
  <si>
    <t>IL Skauga</t>
  </si>
  <si>
    <t>Grethe Yvonne Flataunet</t>
  </si>
  <si>
    <t>Sokna IL Skiskyttergr.</t>
  </si>
  <si>
    <t>Marita Storli</t>
  </si>
  <si>
    <t>Byåsen SSL Skiskyttergr.</t>
  </si>
  <si>
    <t>Sindre Askil Haukli</t>
  </si>
  <si>
    <t>Sokna IL Skiskyttergr</t>
  </si>
  <si>
    <t>Øyvind Witsø Jacobsen</t>
  </si>
  <si>
    <t>Sondre Mæhre</t>
  </si>
  <si>
    <t>Øyvind Hegstad</t>
  </si>
  <si>
    <t>Eirik Selvnes</t>
  </si>
  <si>
    <t>Håkon Selvnes</t>
  </si>
  <si>
    <t>Sindre Sæther</t>
  </si>
  <si>
    <t>Martin Haugum</t>
  </si>
  <si>
    <t>Lars Andre Kristiansen</t>
  </si>
  <si>
    <t>Håkon Johan Kvarsnes</t>
  </si>
  <si>
    <t>Håkon Vikan Johnsen</t>
  </si>
  <si>
    <t>Even Antonsen</t>
  </si>
  <si>
    <t>Rune Kjøsen Talsnes</t>
  </si>
  <si>
    <t>Martin Nilsskog</t>
  </si>
  <si>
    <t>Sonder Helgemo Wold</t>
  </si>
  <si>
    <t>Espen Stokkland</t>
  </si>
  <si>
    <t>Kristoffer L. Skjevik</t>
  </si>
  <si>
    <t>Jens Grytdal</t>
  </si>
  <si>
    <t>Christian Livik</t>
  </si>
  <si>
    <t>Erik Jølle</t>
  </si>
  <si>
    <t>Odne Estenstad</t>
  </si>
  <si>
    <t>Martin Muan</t>
  </si>
  <si>
    <t>Meldal IL</t>
  </si>
  <si>
    <t>Thomas Staveli</t>
  </si>
  <si>
    <t>Hans Erlend Meland</t>
  </si>
  <si>
    <t>Erik Østereng</t>
  </si>
  <si>
    <t>Erlend Håberg</t>
  </si>
  <si>
    <t>Sigve Ness Rolland</t>
  </si>
  <si>
    <t>Tingvoll IL Skiskyttergr</t>
  </si>
  <si>
    <t>Sverre Solligård</t>
  </si>
  <si>
    <t>Sondre Rønning Strømdahl</t>
  </si>
  <si>
    <t>Vegard Hoel Svartbekk</t>
  </si>
  <si>
    <t>Il Nor</t>
  </si>
  <si>
    <t>Jon Berg Jørgensen</t>
  </si>
  <si>
    <t>Jonas Ulset</t>
  </si>
  <si>
    <t>Erik Ehrenpohl Sand</t>
  </si>
  <si>
    <t>Andreas L Pedersen</t>
  </si>
  <si>
    <t>Håvard Vingelen</t>
  </si>
  <si>
    <t>Halgrim Eggen Stjern</t>
  </si>
  <si>
    <t>Sindre Nilsskog</t>
  </si>
  <si>
    <t>Atle Johansen Møkkelgård</t>
  </si>
  <si>
    <t>Jonas Vagnild</t>
  </si>
  <si>
    <t>Bjarne Nygård</t>
  </si>
  <si>
    <t>Martin Dørum</t>
  </si>
  <si>
    <t>Gaute Slettestøl</t>
  </si>
  <si>
    <t>Kim Andre Langørgen</t>
  </si>
  <si>
    <t>Andreas Dahlø Wærnes</t>
  </si>
  <si>
    <t>Sondre Maråk</t>
  </si>
  <si>
    <t>Torstein Gjetvik</t>
  </si>
  <si>
    <t>Tingvoll IL Skiskyttergr.</t>
  </si>
  <si>
    <t>Kenneth Torevik</t>
  </si>
  <si>
    <t>Jørgen Fløttum</t>
  </si>
  <si>
    <t>Sindre Sjøbakk</t>
  </si>
  <si>
    <t>Erik Wold Sund</t>
  </si>
  <si>
    <t>Stian Fløttum</t>
  </si>
  <si>
    <t>Andreas Solem</t>
  </si>
  <si>
    <t>Rune S. Elven</t>
  </si>
  <si>
    <t>Stig Arild Haukli</t>
  </si>
  <si>
    <t>Sebastian Kvålsvoll</t>
  </si>
  <si>
    <t>Erik Hegstad</t>
  </si>
  <si>
    <t xml:space="preserve">Erik Jendem Svanem </t>
  </si>
  <si>
    <t>Trond Østensen</t>
  </si>
  <si>
    <t>Brede Rotås Sørvik</t>
  </si>
  <si>
    <t>Kristoffer Bremvåg</t>
  </si>
  <si>
    <t>Anders Estenstad</t>
  </si>
  <si>
    <t>Ida Lesund</t>
  </si>
  <si>
    <t>Åshild Graffer Bye</t>
  </si>
  <si>
    <t>03,04,05</t>
  </si>
  <si>
    <t>Meråker/Stordalen SSK</t>
  </si>
  <si>
    <t>Marthe Kristoffersen</t>
  </si>
  <si>
    <t>Synnøve Solemdal</t>
  </si>
  <si>
    <t>Oda Simahaug</t>
  </si>
  <si>
    <t>Espen Årvåg</t>
  </si>
  <si>
    <t>Eivind Hårberg</t>
  </si>
  <si>
    <t>Emil Andreas Kvarsnes</t>
  </si>
  <si>
    <t>Byåsen SSL Skisk.gr/HVS.</t>
  </si>
  <si>
    <t>Sokna IL Skiskyttergr./HVS</t>
  </si>
  <si>
    <t>Pål Sæther</t>
  </si>
  <si>
    <t>Marte Langen Bjørvik</t>
  </si>
  <si>
    <t>Totalt i Trøndercupen teller de 5 beste poengsummer, eventuelle andre poengsummer strykes</t>
  </si>
  <si>
    <t>Totalt i klassene 12, 13, 14, 15 får alle som har deltatt i minst 4 renn lik premie</t>
  </si>
  <si>
    <t>Totalt i junior klassen premieres beste 1/2 part sammenlagt for sesongen, dog kreves at den som skal ha premie må ha deltatt i minst 4 renn.</t>
  </si>
  <si>
    <t>Når klasser slås i sammen, får løper poeng iht til sin klasse, dvs i en sammenslått 14-15 klasse får f.eks minimum to stk 30 poeng for 1. plass, en 14 åring og en 15 åring</t>
  </si>
  <si>
    <t>Madeleine Normann</t>
  </si>
  <si>
    <t>I 21 IF</t>
  </si>
  <si>
    <t>Kristin Fremo</t>
  </si>
  <si>
    <t>Mari Lesund</t>
  </si>
  <si>
    <t>Maria  Hegerberg</t>
  </si>
  <si>
    <t>Solunn Enge Gravdal</t>
  </si>
  <si>
    <t>Øyvind Hojem</t>
  </si>
  <si>
    <t>Stiklestad IL</t>
  </si>
  <si>
    <t>Anders Rudi</t>
  </si>
  <si>
    <t>Dombås IL</t>
  </si>
  <si>
    <t>Petter Berfjord</t>
  </si>
  <si>
    <t>Inderøy IL</t>
  </si>
  <si>
    <t>Vegard Ulekleiv</t>
  </si>
  <si>
    <t>Martin Verstad Sylte</t>
  </si>
  <si>
    <t>Joacim Jacobsen</t>
  </si>
  <si>
    <t>Emil Fjeldset</t>
  </si>
  <si>
    <t>Atle Jomaas</t>
  </si>
  <si>
    <t>Steinkjer Skiklubb</t>
  </si>
  <si>
    <t>Sondre R Nesset</t>
  </si>
  <si>
    <t>Håvard Løseth Modell</t>
  </si>
  <si>
    <t>Simen Varslot</t>
  </si>
  <si>
    <t>Ole Johann Kilskar</t>
  </si>
  <si>
    <t>Frol IL</t>
  </si>
  <si>
    <t>Simen Olafsen</t>
  </si>
  <si>
    <t>Andreas Bergrem</t>
  </si>
  <si>
    <t>Anders Kjesbu Wass</t>
  </si>
  <si>
    <t>Fredrik Skjerve</t>
  </si>
  <si>
    <t>Alexander Eid</t>
  </si>
  <si>
    <t>Roar Munkeby Fenne</t>
  </si>
  <si>
    <t>Markus Løvø</t>
  </si>
  <si>
    <t>Kenneth Skjerve</t>
  </si>
  <si>
    <t>Bjørnar Hofstad</t>
  </si>
  <si>
    <t>Torkel Moeng Sende</t>
  </si>
  <si>
    <t>Ane Skrove Nossum</t>
  </si>
  <si>
    <t>Malin Jonsson</t>
  </si>
  <si>
    <t>Hanne Molde</t>
  </si>
  <si>
    <t>Ida Reistad</t>
  </si>
  <si>
    <t>Mariell Molander</t>
  </si>
  <si>
    <t>Heidi Langen</t>
  </si>
  <si>
    <t>Lasse Sjøvold</t>
  </si>
  <si>
    <t>Andreas Hojem</t>
  </si>
  <si>
    <t>Jan Ivar Ulekleiv</t>
  </si>
  <si>
    <t>Jens Arne Garli Troøyen</t>
  </si>
  <si>
    <t>Rune Tronsaune</t>
  </si>
  <si>
    <t>Haltdalen IL</t>
  </si>
  <si>
    <t>Per- Andre Munkeby Fenne</t>
  </si>
  <si>
    <t>Camilla Høyem</t>
  </si>
  <si>
    <t>Margarete Hjellen</t>
  </si>
  <si>
    <t>Arve Kristian Johnsen</t>
  </si>
  <si>
    <t>Henrik Brovold</t>
  </si>
  <si>
    <t>Ove Ruderås</t>
  </si>
  <si>
    <t>Hattfjelldal IL SSG</t>
  </si>
  <si>
    <t>Elise J. Sandvik</t>
  </si>
  <si>
    <t>Aila Biret Selfors</t>
  </si>
  <si>
    <t>Tana SSL/MVGS</t>
  </si>
  <si>
    <t>Håkon Hojem</t>
  </si>
  <si>
    <t>Stig Rune Stai</t>
  </si>
  <si>
    <t>Kvikne  Skiskytterlag</t>
  </si>
  <si>
    <t>Stig Arild Høyem</t>
  </si>
  <si>
    <t>Ola Svorkdal Hess</t>
  </si>
  <si>
    <t>Jogeir Mikalsen</t>
  </si>
  <si>
    <t>Vegard Romunstad</t>
  </si>
  <si>
    <t>Håvard Graffer Bye</t>
  </si>
  <si>
    <t>Stein Ola Lund</t>
  </si>
  <si>
    <t>Randi Egeland</t>
  </si>
  <si>
    <t>Guro Raaen</t>
  </si>
  <si>
    <t>Meråker/stordalen SSK</t>
  </si>
  <si>
    <t>Mona Neslien Nordli</t>
  </si>
  <si>
    <t>Anna Kvasjord</t>
  </si>
  <si>
    <t>Fyresdal SSL</t>
  </si>
  <si>
    <t>Jeanette Nåvik</t>
  </si>
  <si>
    <t>POENGBEREGNING I TRØNDERCUP 2004/2005</t>
  </si>
  <si>
    <t>Sivert Meland Thrana</t>
  </si>
  <si>
    <t>FredrikStigum Kvistad</t>
  </si>
  <si>
    <t>Steinkjer SK</t>
  </si>
  <si>
    <t>Frode Aas Sandvik</t>
  </si>
  <si>
    <t>Anders Jørstad</t>
  </si>
  <si>
    <t>Snåsa SSL</t>
  </si>
  <si>
    <t>Simen Løvhaugen</t>
  </si>
  <si>
    <t>Fredrik Hallern</t>
  </si>
  <si>
    <t>Odd Martin Kvelstad</t>
  </si>
  <si>
    <t>Lars Syrstad</t>
  </si>
  <si>
    <t>Birger Lunde</t>
  </si>
  <si>
    <t>Stian Jalseth Farbu</t>
  </si>
  <si>
    <t>Ørjan Sigurdsen</t>
  </si>
  <si>
    <t>Håkon Blengsli</t>
  </si>
  <si>
    <t>Andreas Hegstrøm</t>
  </si>
  <si>
    <t>Are Vekseth Kotte</t>
  </si>
  <si>
    <t>Jørgen Solli Asp</t>
  </si>
  <si>
    <t>Magnus Tronstad</t>
  </si>
  <si>
    <t>Runa Matberg</t>
  </si>
  <si>
    <t>Bjørn Sundberg</t>
  </si>
  <si>
    <t>Røros IL</t>
  </si>
  <si>
    <t>Daniel Wæge</t>
  </si>
  <si>
    <t>Martin Hegge Krogstad</t>
  </si>
  <si>
    <t>Jonas Lyng Renå</t>
  </si>
  <si>
    <t>Håkon F. Woldseth</t>
  </si>
  <si>
    <t>Ingrid Osgjelten</t>
  </si>
  <si>
    <t>Anje Melby</t>
  </si>
  <si>
    <t>Anders Lunde</t>
  </si>
  <si>
    <t>Tomas Lillevestre</t>
  </si>
  <si>
    <t>Audun Johanson</t>
  </si>
  <si>
    <t>Hammerfest SK/MVS</t>
  </si>
  <si>
    <t>Egil Kosi Jaren</t>
  </si>
  <si>
    <t>Eirik Marthisen</t>
  </si>
  <si>
    <t>Erik Sebastian Krogvig</t>
  </si>
  <si>
    <t>Hålandsdalen/MVS</t>
  </si>
  <si>
    <t>Øysten Østeraas</t>
  </si>
  <si>
    <t>Morten Langdal</t>
  </si>
  <si>
    <t>Vinne Skilag</t>
  </si>
  <si>
    <t>Helge Langen</t>
  </si>
  <si>
    <t>Gerhard Stai</t>
  </si>
  <si>
    <t>Kvikne SSL</t>
  </si>
  <si>
    <t>Stian Nåvik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</si>
</sst>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color indexed="10"/>
      <name val="Arial"/>
      <family val="0"/>
    </font>
    <font>
      <sz val="7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7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4" fontId="4" fillId="0" borderId="1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3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2" width="10.7109375" style="0" customWidth="1"/>
    <col min="13" max="14" width="11.421875" style="39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66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94" s="32" customFormat="1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</row>
    <row r="6" spans="1:14" ht="12.75">
      <c r="A6" s="47">
        <v>1</v>
      </c>
      <c r="B6" s="48" t="s">
        <v>94</v>
      </c>
      <c r="C6" s="49" t="s">
        <v>10</v>
      </c>
      <c r="D6" s="40">
        <f>COUNTIF((F6:L6),"&gt;0")</f>
        <v>3</v>
      </c>
      <c r="E6" s="24">
        <f>SUM(F6:N6)*1</f>
        <v>67</v>
      </c>
      <c r="F6" s="55">
        <v>22</v>
      </c>
      <c r="G6" s="25">
        <v>26</v>
      </c>
      <c r="H6" s="25">
        <v>19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28">0-(SMALL((F6:L6),1))</f>
        <v>0</v>
      </c>
      <c r="N6" s="20">
        <f aca="true" t="shared" si="1" ref="N6:N28">0-(SMALL((F6:L6),2))</f>
        <v>0</v>
      </c>
    </row>
    <row r="7" spans="1:14" ht="12.75">
      <c r="A7" s="50">
        <v>2</v>
      </c>
      <c r="B7" s="51" t="s">
        <v>95</v>
      </c>
      <c r="C7" s="52" t="s">
        <v>90</v>
      </c>
      <c r="D7" s="40">
        <f>COUNTIF((F7:L7),"&gt;0")</f>
        <v>3</v>
      </c>
      <c r="E7" s="24">
        <f>SUM(F7:N7)*1</f>
        <v>63</v>
      </c>
      <c r="F7" s="5">
        <v>19</v>
      </c>
      <c r="G7" s="6">
        <v>22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91</v>
      </c>
      <c r="C8" s="52" t="s">
        <v>92</v>
      </c>
      <c r="D8" s="40">
        <f>COUNTIF((F8:L8),"&gt;0")</f>
        <v>3</v>
      </c>
      <c r="E8" s="24">
        <f>SUM(F8:N8)*1</f>
        <v>59</v>
      </c>
      <c r="F8" s="5">
        <v>30</v>
      </c>
      <c r="G8" s="6">
        <v>15</v>
      </c>
      <c r="H8" s="6">
        <v>14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96</v>
      </c>
      <c r="C9" s="52" t="s">
        <v>11</v>
      </c>
      <c r="D9" s="40">
        <f>COUNTIF((F9:L9),"&gt;0")</f>
        <v>3</v>
      </c>
      <c r="E9" s="24">
        <f>SUM(F9:N9)*1</f>
        <v>55</v>
      </c>
      <c r="F9" s="5">
        <v>17</v>
      </c>
      <c r="G9" s="6">
        <v>12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97</v>
      </c>
      <c r="C10" s="52" t="s">
        <v>11</v>
      </c>
      <c r="D10" s="40">
        <f>COUNTIF((F10:L10),"&gt;0")</f>
        <v>3</v>
      </c>
      <c r="E10" s="24">
        <f>SUM(F10:N10)*1</f>
        <v>53</v>
      </c>
      <c r="F10" s="5">
        <v>15</v>
      </c>
      <c r="G10" s="6">
        <v>30</v>
      </c>
      <c r="H10" s="6">
        <v>8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98</v>
      </c>
      <c r="C11" s="52" t="s">
        <v>90</v>
      </c>
      <c r="D11" s="40">
        <f>COUNTIF((F11:L11),"&gt;0")</f>
        <v>3</v>
      </c>
      <c r="E11" s="24">
        <f>SUM(F11:N11)*1</f>
        <v>41</v>
      </c>
      <c r="F11" s="5">
        <v>14</v>
      </c>
      <c r="G11" s="6">
        <v>14</v>
      </c>
      <c r="H11" s="6">
        <v>13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93</v>
      </c>
      <c r="C12" s="52" t="s">
        <v>90</v>
      </c>
      <c r="D12" s="40">
        <f>COUNTIF((F12:L12),"&gt;0")</f>
        <v>3</v>
      </c>
      <c r="E12" s="24">
        <f>SUM(F12:N12)*1</f>
        <v>38</v>
      </c>
      <c r="F12" s="5">
        <v>26</v>
      </c>
      <c r="G12" s="6">
        <v>8</v>
      </c>
      <c r="H12" s="6">
        <v>4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198</v>
      </c>
      <c r="C13" s="52" t="s">
        <v>90</v>
      </c>
      <c r="D13" s="40">
        <f>COUNTIF((F13:L13),"&gt;0")</f>
        <v>2</v>
      </c>
      <c r="E13" s="24">
        <f>SUM(F13:N13)*1</f>
        <v>34</v>
      </c>
      <c r="F13" s="5">
        <v>0</v>
      </c>
      <c r="G13" s="6">
        <v>17</v>
      </c>
      <c r="H13" s="6">
        <v>17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101</v>
      </c>
      <c r="C14" s="52" t="s">
        <v>10</v>
      </c>
      <c r="D14" s="40">
        <f>COUNTIF((F14:L14),"&gt;0")</f>
        <v>3</v>
      </c>
      <c r="E14" s="24">
        <f>SUM(F14:N14)*1</f>
        <v>31</v>
      </c>
      <c r="F14" s="5">
        <v>11</v>
      </c>
      <c r="G14" s="6">
        <v>11</v>
      </c>
      <c r="H14" s="6">
        <v>9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100</v>
      </c>
      <c r="C15" s="52" t="s">
        <v>10</v>
      </c>
      <c r="D15" s="40">
        <f>COUNTIF((F15:L15),"&gt;0")</f>
        <v>3</v>
      </c>
      <c r="E15" s="24">
        <f>SUM(F15:N15)*1</f>
        <v>30</v>
      </c>
      <c r="F15" s="9">
        <v>12</v>
      </c>
      <c r="G15" s="6">
        <v>6</v>
      </c>
      <c r="H15" s="6">
        <v>12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10</v>
      </c>
      <c r="B16" s="51" t="s">
        <v>248</v>
      </c>
      <c r="C16" s="52" t="s">
        <v>249</v>
      </c>
      <c r="D16" s="40">
        <f>COUNTIF((F16:L16),"&gt;0")</f>
        <v>1</v>
      </c>
      <c r="E16" s="24">
        <f>SUM(F16:N16)*1</f>
        <v>30</v>
      </c>
      <c r="F16" s="5">
        <v>0</v>
      </c>
      <c r="G16" s="6">
        <v>0</v>
      </c>
      <c r="H16" s="6">
        <v>30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196</v>
      </c>
      <c r="C17" s="52" t="s">
        <v>197</v>
      </c>
      <c r="D17" s="40">
        <f>COUNTIF((F17:L17),"&gt;0")</f>
        <v>2</v>
      </c>
      <c r="E17" s="24">
        <f>SUM(F17:N17)*1</f>
        <v>27</v>
      </c>
      <c r="F17" s="5">
        <v>0</v>
      </c>
      <c r="G17" s="6">
        <v>19</v>
      </c>
      <c r="H17" s="6">
        <v>8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199</v>
      </c>
      <c r="C18" s="52" t="s">
        <v>10</v>
      </c>
      <c r="D18" s="40">
        <f>COUNTIF((F18:L18),"&gt;0")</f>
        <v>2</v>
      </c>
      <c r="E18" s="24">
        <f>SUM(F18:N18)*1</f>
        <v>23</v>
      </c>
      <c r="F18" s="5">
        <v>0</v>
      </c>
      <c r="G18" s="6">
        <v>13</v>
      </c>
      <c r="H18" s="6">
        <v>10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99</v>
      </c>
      <c r="C19" s="52" t="s">
        <v>10</v>
      </c>
      <c r="D19" s="40">
        <f>COUNTIF((F19:L19),"&gt;0")</f>
        <v>2</v>
      </c>
      <c r="E19" s="24">
        <f>SUM(F19:N19)*1</f>
        <v>22</v>
      </c>
      <c r="F19" s="5">
        <v>13</v>
      </c>
      <c r="G19" s="6">
        <v>9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102</v>
      </c>
      <c r="C20" s="52" t="s">
        <v>10</v>
      </c>
      <c r="D20" s="40">
        <f>COUNTIF((F20:L20),"&gt;0")</f>
        <v>3</v>
      </c>
      <c r="E20" s="24">
        <f>SUM(F20:N20)*1</f>
        <v>18</v>
      </c>
      <c r="F20" s="5">
        <v>10</v>
      </c>
      <c r="G20" s="6">
        <v>5</v>
      </c>
      <c r="H20" s="6">
        <v>3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1:14" ht="12.75">
      <c r="A21" s="50">
        <v>16</v>
      </c>
      <c r="B21" s="51" t="s">
        <v>250</v>
      </c>
      <c r="C21" s="52" t="s">
        <v>249</v>
      </c>
      <c r="D21" s="40">
        <f>COUNTIF((F21:L21),"&gt;0")</f>
        <v>1</v>
      </c>
      <c r="E21" s="24">
        <f>SUM(F21:N21)*1</f>
        <v>17</v>
      </c>
      <c r="F21" s="5">
        <v>0</v>
      </c>
      <c r="G21" s="6">
        <v>0</v>
      </c>
      <c r="H21" s="6">
        <v>17</v>
      </c>
      <c r="I21" s="6">
        <v>0</v>
      </c>
      <c r="J21" s="6">
        <v>0</v>
      </c>
      <c r="K21" s="64">
        <v>0</v>
      </c>
      <c r="L21" s="54">
        <v>0</v>
      </c>
      <c r="M21" s="20">
        <f t="shared" si="0"/>
        <v>0</v>
      </c>
      <c r="N21" s="20">
        <f t="shared" si="1"/>
        <v>0</v>
      </c>
    </row>
    <row r="22" spans="1:14" ht="12.75">
      <c r="A22" s="50">
        <v>17</v>
      </c>
      <c r="B22" s="51" t="s">
        <v>103</v>
      </c>
      <c r="C22" s="52" t="s">
        <v>90</v>
      </c>
      <c r="D22" s="40">
        <f>COUNTIF((F22:L22),"&gt;0")</f>
        <v>3</v>
      </c>
      <c r="E22" s="24">
        <f>SUM(F22:N22)*1</f>
        <v>13</v>
      </c>
      <c r="F22" s="5">
        <v>9</v>
      </c>
      <c r="G22" s="6">
        <v>3</v>
      </c>
      <c r="H22" s="6">
        <v>1</v>
      </c>
      <c r="I22" s="6">
        <v>0</v>
      </c>
      <c r="J22" s="6">
        <v>0</v>
      </c>
      <c r="K22" s="64">
        <v>0</v>
      </c>
      <c r="L22" s="54">
        <v>0</v>
      </c>
      <c r="M22" s="20">
        <f t="shared" si="0"/>
        <v>0</v>
      </c>
      <c r="N22" s="20">
        <f t="shared" si="1"/>
        <v>0</v>
      </c>
    </row>
    <row r="23" spans="1:14" ht="12.75">
      <c r="A23" s="50">
        <v>18</v>
      </c>
      <c r="B23" s="51" t="s">
        <v>105</v>
      </c>
      <c r="C23" s="52" t="s">
        <v>90</v>
      </c>
      <c r="D23" s="40">
        <f>COUNTIF((F23:L23),"&gt;0")</f>
        <v>3</v>
      </c>
      <c r="E23" s="24">
        <f>SUM(F23:N23)*1</f>
        <v>12</v>
      </c>
      <c r="F23" s="5">
        <v>7</v>
      </c>
      <c r="G23" s="6">
        <v>4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0"/>
        <v>0</v>
      </c>
      <c r="N23" s="20">
        <f t="shared" si="1"/>
        <v>0</v>
      </c>
    </row>
    <row r="24" spans="1:14" ht="12" customHeight="1">
      <c r="A24" s="50">
        <v>19</v>
      </c>
      <c r="B24" s="51" t="s">
        <v>251</v>
      </c>
      <c r="C24" s="52" t="s">
        <v>252</v>
      </c>
      <c r="D24" s="40">
        <f>COUNTIF((F24:L24),"&gt;0")</f>
        <v>1</v>
      </c>
      <c r="E24" s="24">
        <f>SUM(F24:N24)*1</f>
        <v>11</v>
      </c>
      <c r="F24" s="5">
        <v>0</v>
      </c>
      <c r="G24" s="6">
        <v>0</v>
      </c>
      <c r="H24" s="6">
        <v>11</v>
      </c>
      <c r="I24" s="6">
        <v>0</v>
      </c>
      <c r="J24" s="6">
        <v>0</v>
      </c>
      <c r="K24" s="64">
        <v>0</v>
      </c>
      <c r="L24" s="54">
        <v>0</v>
      </c>
      <c r="M24" s="20">
        <f t="shared" si="0"/>
        <v>0</v>
      </c>
      <c r="N24" s="20">
        <f t="shared" si="1"/>
        <v>0</v>
      </c>
    </row>
    <row r="25" spans="1:14" ht="12" customHeight="1">
      <c r="A25" s="50">
        <v>20</v>
      </c>
      <c r="B25" s="51" t="s">
        <v>200</v>
      </c>
      <c r="C25" s="52" t="s">
        <v>182</v>
      </c>
      <c r="D25" s="40">
        <f>COUNTIF((F25:L25),"&gt;0")</f>
        <v>1</v>
      </c>
      <c r="E25" s="24">
        <f>SUM(F25:N25)*1</f>
        <v>10</v>
      </c>
      <c r="F25" s="5">
        <v>0</v>
      </c>
      <c r="G25" s="6">
        <v>10</v>
      </c>
      <c r="H25" s="6">
        <v>0</v>
      </c>
      <c r="I25" s="6">
        <v>0</v>
      </c>
      <c r="J25" s="6">
        <v>0</v>
      </c>
      <c r="K25" s="64">
        <v>0</v>
      </c>
      <c r="L25" s="54">
        <v>0</v>
      </c>
      <c r="M25" s="20">
        <f t="shared" si="0"/>
        <v>0</v>
      </c>
      <c r="N25" s="20">
        <f t="shared" si="1"/>
        <v>0</v>
      </c>
    </row>
    <row r="26" spans="1:14" ht="12" customHeight="1">
      <c r="A26" s="50">
        <v>21</v>
      </c>
      <c r="B26" s="51" t="s">
        <v>104</v>
      </c>
      <c r="C26" s="52" t="s">
        <v>12</v>
      </c>
      <c r="D26" s="40">
        <f>COUNTIF((F26:L26),"&gt;0")</f>
        <v>2</v>
      </c>
      <c r="E26" s="24">
        <f>SUM(F26:N26)*1</f>
        <v>9</v>
      </c>
      <c r="F26" s="5">
        <v>8</v>
      </c>
      <c r="G26" s="6">
        <v>0</v>
      </c>
      <c r="H26" s="6">
        <v>1</v>
      </c>
      <c r="I26" s="6">
        <v>0</v>
      </c>
      <c r="J26" s="6">
        <v>0</v>
      </c>
      <c r="K26" s="64">
        <v>0</v>
      </c>
      <c r="L26" s="54">
        <v>0</v>
      </c>
      <c r="M26" s="20">
        <f t="shared" si="0"/>
        <v>0</v>
      </c>
      <c r="N26" s="20">
        <f t="shared" si="1"/>
        <v>0</v>
      </c>
    </row>
    <row r="27" spans="1:14" ht="12" customHeight="1">
      <c r="A27" s="50">
        <v>22</v>
      </c>
      <c r="B27" s="51" t="s">
        <v>202</v>
      </c>
      <c r="C27" s="52" t="s">
        <v>90</v>
      </c>
      <c r="D27" s="40">
        <f>COUNTIF((F27:L27),"&gt;0")</f>
        <v>2</v>
      </c>
      <c r="E27" s="24">
        <f>SUM(F27:N27)*1</f>
        <v>8</v>
      </c>
      <c r="F27" s="5">
        <v>0</v>
      </c>
      <c r="G27" s="6">
        <v>2</v>
      </c>
      <c r="H27" s="6">
        <v>6</v>
      </c>
      <c r="I27" s="6">
        <v>0</v>
      </c>
      <c r="J27" s="6">
        <v>0</v>
      </c>
      <c r="K27" s="64">
        <v>0</v>
      </c>
      <c r="L27" s="54">
        <v>0</v>
      </c>
      <c r="M27" s="20">
        <f t="shared" si="0"/>
        <v>0</v>
      </c>
      <c r="N27" s="20">
        <f t="shared" si="1"/>
        <v>0</v>
      </c>
    </row>
    <row r="28" spans="1:14" ht="12" customHeight="1">
      <c r="A28" s="50">
        <v>23</v>
      </c>
      <c r="B28" s="51" t="s">
        <v>106</v>
      </c>
      <c r="C28" s="52" t="s">
        <v>90</v>
      </c>
      <c r="D28" s="40">
        <f>COUNTIF((F28:L28),"&gt;0")</f>
        <v>2</v>
      </c>
      <c r="E28" s="24">
        <f>SUM(F28:N28)*1</f>
        <v>7</v>
      </c>
      <c r="F28" s="5">
        <v>6</v>
      </c>
      <c r="G28" s="6">
        <v>1</v>
      </c>
      <c r="H28" s="6">
        <v>0</v>
      </c>
      <c r="I28" s="6">
        <v>0</v>
      </c>
      <c r="J28" s="6">
        <v>0</v>
      </c>
      <c r="K28" s="64">
        <v>0</v>
      </c>
      <c r="L28" s="54">
        <v>0</v>
      </c>
      <c r="M28" s="20">
        <f t="shared" si="0"/>
        <v>0</v>
      </c>
      <c r="N28" s="20">
        <f t="shared" si="1"/>
        <v>0</v>
      </c>
    </row>
    <row r="29" spans="1:14" ht="12" customHeight="1">
      <c r="A29" s="50">
        <v>23</v>
      </c>
      <c r="B29" s="51" t="s">
        <v>201</v>
      </c>
      <c r="C29" s="52" t="s">
        <v>182</v>
      </c>
      <c r="D29" s="40">
        <f>COUNTIF((F29:L29),"&gt;0")</f>
        <v>1</v>
      </c>
      <c r="E29" s="24">
        <f>SUM(F29:N29)*1</f>
        <v>7</v>
      </c>
      <c r="F29" s="5">
        <v>0</v>
      </c>
      <c r="G29" s="6">
        <v>7</v>
      </c>
      <c r="H29" s="6">
        <v>0</v>
      </c>
      <c r="I29" s="6">
        <v>0</v>
      </c>
      <c r="J29" s="6">
        <v>0</v>
      </c>
      <c r="K29" s="64">
        <v>0</v>
      </c>
      <c r="L29" s="54">
        <v>0</v>
      </c>
      <c r="M29" s="20">
        <f aca="true" t="shared" si="2" ref="M29:M38">0-(SMALL((F29:L29),1))</f>
        <v>0</v>
      </c>
      <c r="N29" s="20">
        <f aca="true" t="shared" si="3" ref="N29:N38">0-(SMALL((F29:L29),2))</f>
        <v>0</v>
      </c>
    </row>
    <row r="30" spans="1:14" ht="12" customHeight="1">
      <c r="A30" s="50">
        <v>25</v>
      </c>
      <c r="B30" s="51" t="s">
        <v>253</v>
      </c>
      <c r="C30" s="52" t="s">
        <v>252</v>
      </c>
      <c r="D30" s="40">
        <f>COUNTIF((F30:L30),"&gt;0")</f>
        <v>1</v>
      </c>
      <c r="E30" s="24">
        <f>SUM(F30:N30)*1</f>
        <v>5</v>
      </c>
      <c r="F30" s="5">
        <v>0</v>
      </c>
      <c r="G30" s="6">
        <v>0</v>
      </c>
      <c r="H30" s="6">
        <v>5</v>
      </c>
      <c r="I30" s="6">
        <v>0</v>
      </c>
      <c r="J30" s="6">
        <v>0</v>
      </c>
      <c r="K30" s="64">
        <v>0</v>
      </c>
      <c r="L30" s="54">
        <v>0</v>
      </c>
      <c r="M30" s="20">
        <f t="shared" si="2"/>
        <v>0</v>
      </c>
      <c r="N30" s="20">
        <f t="shared" si="3"/>
        <v>0</v>
      </c>
    </row>
    <row r="31" spans="1:14" ht="12" customHeight="1">
      <c r="A31" s="50">
        <v>26</v>
      </c>
      <c r="B31" s="51" t="s">
        <v>203</v>
      </c>
      <c r="C31" s="52" t="s">
        <v>197</v>
      </c>
      <c r="D31" s="40">
        <f>COUNTIF((F31:L31),"&gt;0")</f>
        <v>2</v>
      </c>
      <c r="E31" s="24">
        <f>SUM(F31:N31)*1</f>
        <v>3</v>
      </c>
      <c r="F31" s="5">
        <v>0</v>
      </c>
      <c r="G31" s="6">
        <v>1</v>
      </c>
      <c r="H31" s="6">
        <v>2</v>
      </c>
      <c r="I31" s="6">
        <v>0</v>
      </c>
      <c r="J31" s="6">
        <v>0</v>
      </c>
      <c r="K31" s="64">
        <v>0</v>
      </c>
      <c r="L31" s="54">
        <v>0</v>
      </c>
      <c r="M31" s="20">
        <f t="shared" si="2"/>
        <v>0</v>
      </c>
      <c r="N31" s="20">
        <f t="shared" si="3"/>
        <v>0</v>
      </c>
    </row>
    <row r="32" spans="1:14" ht="12" customHeight="1">
      <c r="A32" s="50">
        <v>27</v>
      </c>
      <c r="B32" s="51" t="s">
        <v>204</v>
      </c>
      <c r="C32" s="52" t="s">
        <v>10</v>
      </c>
      <c r="D32" s="40">
        <f>COUNTIF((F32:L32),"&gt;0")</f>
        <v>2</v>
      </c>
      <c r="E32" s="24">
        <f>SUM(F32:N32)*1</f>
        <v>2</v>
      </c>
      <c r="F32" s="5">
        <v>0</v>
      </c>
      <c r="G32" s="6">
        <v>1</v>
      </c>
      <c r="H32" s="6">
        <v>1</v>
      </c>
      <c r="I32" s="6">
        <v>0</v>
      </c>
      <c r="J32" s="6">
        <v>0</v>
      </c>
      <c r="K32" s="64">
        <v>0</v>
      </c>
      <c r="L32" s="54">
        <v>0</v>
      </c>
      <c r="M32" s="20">
        <f t="shared" si="2"/>
        <v>0</v>
      </c>
      <c r="N32" s="20">
        <f t="shared" si="3"/>
        <v>0</v>
      </c>
    </row>
    <row r="33" spans="1:14" ht="12" customHeight="1">
      <c r="A33" s="50">
        <v>28</v>
      </c>
      <c r="B33" s="51" t="s">
        <v>254</v>
      </c>
      <c r="C33" s="52" t="s">
        <v>182</v>
      </c>
      <c r="D33" s="40">
        <f>COUNTIF((F33:L33),"&gt;0")</f>
        <v>1</v>
      </c>
      <c r="E33" s="24">
        <f>SUM(F33:N33)*1</f>
        <v>1</v>
      </c>
      <c r="F33" s="5">
        <v>0</v>
      </c>
      <c r="G33" s="6">
        <v>0</v>
      </c>
      <c r="H33" s="6">
        <v>1</v>
      </c>
      <c r="I33" s="6">
        <v>0</v>
      </c>
      <c r="J33" s="6">
        <v>0</v>
      </c>
      <c r="K33" s="64">
        <v>0</v>
      </c>
      <c r="L33" s="54">
        <v>0</v>
      </c>
      <c r="M33" s="20">
        <f t="shared" si="2"/>
        <v>0</v>
      </c>
      <c r="N33" s="20">
        <f t="shared" si="3"/>
        <v>0</v>
      </c>
    </row>
    <row r="34" spans="1:14" ht="12" customHeight="1">
      <c r="A34" s="50">
        <v>28</v>
      </c>
      <c r="B34" s="51" t="s">
        <v>255</v>
      </c>
      <c r="C34" s="52" t="s">
        <v>182</v>
      </c>
      <c r="D34" s="40">
        <f>COUNTIF((F34:L34),"&gt;0")</f>
        <v>1</v>
      </c>
      <c r="E34" s="24">
        <f>SUM(F34:N34)*1</f>
        <v>1</v>
      </c>
      <c r="F34" s="5">
        <v>0</v>
      </c>
      <c r="G34" s="6">
        <v>0</v>
      </c>
      <c r="H34" s="6">
        <v>1</v>
      </c>
      <c r="I34" s="6">
        <v>0</v>
      </c>
      <c r="J34" s="6">
        <v>0</v>
      </c>
      <c r="K34" s="64">
        <v>0</v>
      </c>
      <c r="L34" s="54">
        <v>0</v>
      </c>
      <c r="M34" s="20">
        <f>0-(SMALL((F34:L34),1))</f>
        <v>0</v>
      </c>
      <c r="N34" s="20">
        <f>0-(SMALL((F34:L34),2))</f>
        <v>0</v>
      </c>
    </row>
    <row r="35" spans="1:14" ht="12" customHeight="1">
      <c r="A35" s="50">
        <v>28</v>
      </c>
      <c r="B35" s="51" t="s">
        <v>256</v>
      </c>
      <c r="C35" s="52" t="s">
        <v>23</v>
      </c>
      <c r="D35" s="40">
        <f>COUNTIF((F35:L35),"&gt;0")</f>
        <v>1</v>
      </c>
      <c r="E35" s="24">
        <f>SUM(F35:N35)*1</f>
        <v>1</v>
      </c>
      <c r="F35" s="5">
        <v>0</v>
      </c>
      <c r="G35" s="6">
        <v>0</v>
      </c>
      <c r="H35" s="6">
        <v>1</v>
      </c>
      <c r="I35" s="6">
        <v>0</v>
      </c>
      <c r="J35" s="6">
        <v>0</v>
      </c>
      <c r="K35" s="64">
        <v>0</v>
      </c>
      <c r="L35" s="54">
        <v>0</v>
      </c>
      <c r="M35" s="20">
        <f>0-(SMALL((F35:L35),1))</f>
        <v>0</v>
      </c>
      <c r="N35" s="20">
        <f>0-(SMALL((F35:L35),2))</f>
        <v>0</v>
      </c>
    </row>
    <row r="36" spans="1:14" ht="12" customHeight="1">
      <c r="A36" s="50">
        <v>28</v>
      </c>
      <c r="B36" s="51" t="s">
        <v>257</v>
      </c>
      <c r="C36" s="52" t="s">
        <v>197</v>
      </c>
      <c r="D36" s="40">
        <f>COUNTIF((F36:L36),"&gt;0")</f>
        <v>1</v>
      </c>
      <c r="E36" s="24">
        <f>SUM(F36:N36)*1</f>
        <v>1</v>
      </c>
      <c r="F36" s="5">
        <v>0</v>
      </c>
      <c r="G36" s="6">
        <v>0</v>
      </c>
      <c r="H36" s="6">
        <v>1</v>
      </c>
      <c r="I36" s="6">
        <v>0</v>
      </c>
      <c r="J36" s="6">
        <v>0</v>
      </c>
      <c r="K36" s="64">
        <v>0</v>
      </c>
      <c r="L36" s="54">
        <v>0</v>
      </c>
      <c r="M36" s="20">
        <f>0-(SMALL((F36:L36),1))</f>
        <v>0</v>
      </c>
      <c r="N36" s="20">
        <f>0-(SMALL((F36:L36),2))</f>
        <v>0</v>
      </c>
    </row>
    <row r="37" spans="1:14" ht="12" customHeight="1">
      <c r="A37" s="50"/>
      <c r="B37" s="51"/>
      <c r="C37" s="52"/>
      <c r="D37" s="40">
        <f>COUNTIF((F37:L37),"&gt;0")</f>
        <v>0</v>
      </c>
      <c r="E37" s="24">
        <f>SUM(F37:N37)*1</f>
        <v>0</v>
      </c>
      <c r="F37" s="5">
        <v>0</v>
      </c>
      <c r="G37" s="6">
        <v>0</v>
      </c>
      <c r="H37" s="6">
        <v>0</v>
      </c>
      <c r="I37" s="6">
        <v>0</v>
      </c>
      <c r="J37" s="6">
        <v>0</v>
      </c>
      <c r="K37" s="64">
        <v>0</v>
      </c>
      <c r="L37" s="54">
        <v>0</v>
      </c>
      <c r="M37" s="20">
        <f t="shared" si="2"/>
        <v>0</v>
      </c>
      <c r="N37" s="20">
        <f t="shared" si="3"/>
        <v>0</v>
      </c>
    </row>
    <row r="38" spans="1:14" ht="12.75">
      <c r="A38" s="50"/>
      <c r="B38" s="51"/>
      <c r="C38" s="52"/>
      <c r="D38" s="40" t="s">
        <v>9</v>
      </c>
      <c r="E38" s="24" t="s">
        <v>9</v>
      </c>
      <c r="F38" s="5"/>
      <c r="G38" s="6" t="s">
        <v>9</v>
      </c>
      <c r="H38" s="6" t="s">
        <v>9</v>
      </c>
      <c r="I38" s="6" t="s">
        <v>9</v>
      </c>
      <c r="J38" s="6" t="s">
        <v>9</v>
      </c>
      <c r="K38" s="64" t="s">
        <v>9</v>
      </c>
      <c r="L38" s="54" t="s">
        <v>9</v>
      </c>
      <c r="M38" s="20" t="e">
        <f t="shared" si="2"/>
        <v>#NUM!</v>
      </c>
      <c r="N38" s="20" t="e">
        <f t="shared" si="3"/>
        <v>#NUM!</v>
      </c>
    </row>
    <row r="42" spans="1:2" ht="12.75">
      <c r="A42" s="66"/>
      <c r="B42" t="s">
        <v>9</v>
      </c>
    </row>
    <row r="45" ht="12.75">
      <c r="C45" s="60"/>
    </row>
  </sheetData>
  <printOptions/>
  <pageMargins left="0.7874015748031497" right="0.7874015748031497" top="0.3937007874015748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21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41</v>
      </c>
      <c r="C6" s="49" t="s">
        <v>10</v>
      </c>
      <c r="D6" s="40">
        <f>COUNTIF((F6:L6),"&gt;0")</f>
        <v>3</v>
      </c>
      <c r="E6" s="24">
        <f>SUM(F6:N6)*1</f>
        <v>78</v>
      </c>
      <c r="F6" s="55">
        <v>30</v>
      </c>
      <c r="G6" s="25">
        <v>22</v>
      </c>
      <c r="H6" s="25">
        <v>26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3">0-(SMALL((F6:L6),1))</f>
        <v>0</v>
      </c>
      <c r="N6" s="20">
        <f aca="true" t="shared" si="1" ref="N6:N13">0-(SMALL((F6:L6),2))</f>
        <v>0</v>
      </c>
    </row>
    <row r="7" spans="1:14" ht="12.75">
      <c r="A7" s="50">
        <v>2</v>
      </c>
      <c r="B7" s="51" t="s">
        <v>32</v>
      </c>
      <c r="C7" s="52" t="s">
        <v>168</v>
      </c>
      <c r="D7" s="40">
        <f>COUNTIF((F7:L7),"&gt;0")</f>
        <v>3</v>
      </c>
      <c r="E7" s="24">
        <f>SUM(F7:N7)*1</f>
        <v>67</v>
      </c>
      <c r="F7" s="5">
        <v>26</v>
      </c>
      <c r="G7" s="6">
        <v>19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227</v>
      </c>
      <c r="C8" s="52" t="s">
        <v>182</v>
      </c>
      <c r="D8" s="40">
        <f>COUNTIF((F8:L8),"&gt;0")</f>
        <v>2</v>
      </c>
      <c r="E8" s="24">
        <f>SUM(F8:N8)*1</f>
        <v>60</v>
      </c>
      <c r="F8" s="5">
        <v>0</v>
      </c>
      <c r="G8" s="6">
        <v>30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228</v>
      </c>
      <c r="C9" s="52" t="s">
        <v>229</v>
      </c>
      <c r="D9" s="40">
        <f>COUNTIF((F9:L9),"&gt;0")</f>
        <v>1</v>
      </c>
      <c r="E9" s="24">
        <f>SUM(F9:N9)*1</f>
        <v>26</v>
      </c>
      <c r="F9" s="5">
        <v>0</v>
      </c>
      <c r="G9" s="6">
        <v>26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/>
      <c r="B10" s="51"/>
      <c r="C10" s="52"/>
      <c r="D10" s="40">
        <f aca="true" t="shared" si="2" ref="D6:D14">COUNTIF((F10:L10),"&gt;0")</f>
        <v>0</v>
      </c>
      <c r="E10" s="24">
        <f aca="true" t="shared" si="3" ref="E6:E14">SUM(F10:N10)*1</f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/>
      <c r="B11" s="51"/>
      <c r="C11" s="52"/>
      <c r="D11" s="40">
        <f t="shared" si="2"/>
        <v>0</v>
      </c>
      <c r="E11" s="24">
        <f t="shared" si="3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/>
      <c r="B12" s="51"/>
      <c r="C12" s="52"/>
      <c r="D12" s="40">
        <f t="shared" si="2"/>
        <v>0</v>
      </c>
      <c r="E12" s="24">
        <f t="shared" si="3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/>
      <c r="B13" s="51"/>
      <c r="C13" s="52"/>
      <c r="D13" s="40">
        <f t="shared" si="2"/>
        <v>0</v>
      </c>
      <c r="E13" s="24">
        <f t="shared" si="3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2" ht="12.75">
      <c r="A14" s="50"/>
      <c r="B14" s="51"/>
      <c r="C14" s="52"/>
      <c r="D14" s="40">
        <f t="shared" si="2"/>
        <v>0</v>
      </c>
      <c r="E14" s="24">
        <f t="shared" si="3"/>
        <v>0</v>
      </c>
      <c r="F14" s="9"/>
      <c r="G14" s="6"/>
      <c r="H14" s="6"/>
      <c r="I14" s="6"/>
      <c r="J14" s="6"/>
      <c r="K14" s="64"/>
      <c r="L14" s="5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21" sqref="A21"/>
    </sheetView>
  </sheetViews>
  <sheetFormatPr defaultColWidth="11.421875" defaultRowHeight="12.75"/>
  <cols>
    <col min="1" max="1" width="3.7109375" style="0" customWidth="1"/>
    <col min="2" max="2" width="18.28125" style="0" customWidth="1"/>
    <col min="3" max="3" width="17.00390625" style="0" customWidth="1"/>
    <col min="4" max="4" width="11.140625" style="23" customWidth="1"/>
    <col min="5" max="5" width="8.140625" style="39" customWidth="1"/>
    <col min="6" max="6" width="11.28125" style="0" customWidth="1"/>
    <col min="7" max="8" width="10.8515625" style="0" customWidth="1"/>
    <col min="9" max="9" width="10.57421875" style="0" customWidth="1"/>
    <col min="10" max="10" width="10.421875" style="0" customWidth="1"/>
    <col min="11" max="11" width="10.57421875" style="0" customWidth="1"/>
    <col min="12" max="12" width="10.28125" style="0" customWidth="1"/>
    <col min="13" max="13" width="9.2812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35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34</v>
      </c>
      <c r="C6" s="49" t="s">
        <v>90</v>
      </c>
      <c r="D6" s="40">
        <f>COUNTIF((F6:L6),"&gt;0")</f>
        <v>3</v>
      </c>
      <c r="E6" s="24">
        <f>SUM(F6:N6)*1</f>
        <v>82</v>
      </c>
      <c r="F6" s="55">
        <v>30</v>
      </c>
      <c r="G6" s="25">
        <v>26</v>
      </c>
      <c r="H6" s="25">
        <v>26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3">0-(SMALL((F6:L6),1))</f>
        <v>0</v>
      </c>
      <c r="N6" s="20">
        <f aca="true" t="shared" si="1" ref="N6:N13">0-(SMALL((F6:L6),2))</f>
        <v>0</v>
      </c>
    </row>
    <row r="7" spans="1:14" ht="12.75">
      <c r="A7" s="50">
        <v>2</v>
      </c>
      <c r="B7" s="51" t="s">
        <v>33</v>
      </c>
      <c r="C7" s="52" t="s">
        <v>88</v>
      </c>
      <c r="D7" s="40">
        <f>COUNTIF((F7:L7),"&gt;0")</f>
        <v>2</v>
      </c>
      <c r="E7" s="24">
        <f>SUM(F7:N7)*1</f>
        <v>52</v>
      </c>
      <c r="F7" s="5">
        <v>22</v>
      </c>
      <c r="G7" s="6">
        <v>30</v>
      </c>
      <c r="H7" s="6">
        <v>0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2</v>
      </c>
      <c r="B8" s="51" t="s">
        <v>169</v>
      </c>
      <c r="C8" s="52" t="s">
        <v>10</v>
      </c>
      <c r="D8" s="40">
        <f>COUNTIF((F8:L8),"&gt;0")</f>
        <v>3</v>
      </c>
      <c r="E8" s="24">
        <f>SUM(F8:N8)*1</f>
        <v>52</v>
      </c>
      <c r="F8" s="5">
        <v>26</v>
      </c>
      <c r="G8" s="6">
        <v>13</v>
      </c>
      <c r="H8" s="6">
        <v>13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2</v>
      </c>
      <c r="B9" s="51" t="s">
        <v>230</v>
      </c>
      <c r="C9" s="52" t="s">
        <v>182</v>
      </c>
      <c r="D9" s="40">
        <f>COUNTIF((F9:L9),"&gt;0")</f>
        <v>2</v>
      </c>
      <c r="E9" s="24">
        <f>SUM(F9:N9)*1</f>
        <v>52</v>
      </c>
      <c r="F9" s="5">
        <v>0</v>
      </c>
      <c r="G9" s="6">
        <v>22</v>
      </c>
      <c r="H9" s="6">
        <v>30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233</v>
      </c>
      <c r="C10" s="52" t="s">
        <v>182</v>
      </c>
      <c r="D10" s="40">
        <f>COUNTIF((F10:L10),"&gt;0")</f>
        <v>2</v>
      </c>
      <c r="E10" s="24">
        <f>SUM(F10:N10)*1</f>
        <v>37</v>
      </c>
      <c r="F10" s="5">
        <v>0</v>
      </c>
      <c r="G10" s="6">
        <v>15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278</v>
      </c>
      <c r="C11" s="52" t="s">
        <v>10</v>
      </c>
      <c r="D11" s="40">
        <f>COUNTIF((F11:L11),"&gt;0")</f>
        <v>2</v>
      </c>
      <c r="E11" s="24">
        <f>SUM(F11:N11)*1</f>
        <v>34</v>
      </c>
      <c r="F11" s="5">
        <v>0</v>
      </c>
      <c r="G11" s="6">
        <v>19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234</v>
      </c>
      <c r="C12" s="52" t="s">
        <v>23</v>
      </c>
      <c r="D12" s="40">
        <f>COUNTIF((F12:L12),"&gt;0")</f>
        <v>2</v>
      </c>
      <c r="E12" s="24">
        <f>SUM(F12:N12)*1</f>
        <v>26</v>
      </c>
      <c r="F12" s="5">
        <v>0</v>
      </c>
      <c r="G12" s="6">
        <v>14</v>
      </c>
      <c r="H12" s="6">
        <v>12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237</v>
      </c>
      <c r="C13" s="52" t="s">
        <v>10</v>
      </c>
      <c r="D13" s="40">
        <f>COUNTIF((F13:L13),"&gt;0")</f>
        <v>2</v>
      </c>
      <c r="E13" s="24">
        <f>SUM(F13:N13)*1</f>
        <v>24</v>
      </c>
      <c r="F13" s="5">
        <v>0</v>
      </c>
      <c r="G13" s="6">
        <v>10</v>
      </c>
      <c r="H13" s="6">
        <v>14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279</v>
      </c>
      <c r="C14" s="52" t="s">
        <v>10</v>
      </c>
      <c r="D14" s="40">
        <f>COUNTIF((F14:L14),"&gt;0")</f>
        <v>2</v>
      </c>
      <c r="E14" s="24">
        <f>SUM(F14:N14)*1</f>
        <v>19</v>
      </c>
      <c r="F14" s="5">
        <v>0</v>
      </c>
      <c r="G14" s="6">
        <v>8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>0-(SMALL((F14:L14),1))</f>
        <v>0</v>
      </c>
      <c r="N14" s="20">
        <f>0-(SMALL((F14:L14),2))</f>
        <v>0</v>
      </c>
    </row>
    <row r="15" spans="1:14" ht="12.75">
      <c r="A15" s="50">
        <v>9</v>
      </c>
      <c r="B15" s="51" t="s">
        <v>280</v>
      </c>
      <c r="C15" s="52" t="s">
        <v>281</v>
      </c>
      <c r="D15" s="40">
        <f>COUNTIF((F15:L15),"&gt;0")</f>
        <v>1</v>
      </c>
      <c r="E15" s="24">
        <f>SUM(F15:N15)*1</f>
        <v>19</v>
      </c>
      <c r="F15" s="5">
        <v>0</v>
      </c>
      <c r="G15" s="6">
        <v>0</v>
      </c>
      <c r="H15" s="6">
        <v>19</v>
      </c>
      <c r="I15" s="6">
        <v>0</v>
      </c>
      <c r="J15" s="6">
        <v>0</v>
      </c>
      <c r="K15" s="64">
        <v>0</v>
      </c>
      <c r="L15" s="54">
        <v>0</v>
      </c>
      <c r="M15" s="20">
        <f>0-(SMALL((F15:L15),1))</f>
        <v>0</v>
      </c>
      <c r="N15" s="20">
        <f>0-(SMALL((F15:L15),2))</f>
        <v>0</v>
      </c>
    </row>
    <row r="16" spans="1:14" ht="12.75">
      <c r="A16" s="50">
        <v>11</v>
      </c>
      <c r="B16" s="51" t="s">
        <v>231</v>
      </c>
      <c r="C16" s="52" t="s">
        <v>232</v>
      </c>
      <c r="D16" s="40">
        <f>COUNTIF((F16:L16),"&gt;0")</f>
        <v>1</v>
      </c>
      <c r="E16" s="24">
        <f>SUM(F16:N16)*1</f>
        <v>17</v>
      </c>
      <c r="F16" s="5">
        <v>0</v>
      </c>
      <c r="G16" s="6">
        <v>17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>0-(SMALL((F16:L16),1))</f>
        <v>0</v>
      </c>
      <c r="N16" s="20">
        <f>0-(SMALL((F16:L16),2))</f>
        <v>0</v>
      </c>
    </row>
    <row r="17" spans="1:14" ht="12.75">
      <c r="A17" s="50">
        <v>12</v>
      </c>
      <c r="B17" s="51" t="s">
        <v>235</v>
      </c>
      <c r="C17" s="52" t="s">
        <v>10</v>
      </c>
      <c r="D17" s="40">
        <f>COUNTIF((F17:L17),"&gt;0")</f>
        <v>1</v>
      </c>
      <c r="E17" s="24">
        <f>SUM(F17:N17)*1</f>
        <v>12</v>
      </c>
      <c r="F17" s="9">
        <v>0</v>
      </c>
      <c r="G17" s="6">
        <v>12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>0-(SMALL((F17:L17),1))</f>
        <v>0</v>
      </c>
      <c r="N17" s="20">
        <f>0-(SMALL((F17:L17),2))</f>
        <v>0</v>
      </c>
    </row>
    <row r="18" spans="1:14" ht="12.75">
      <c r="A18" s="50">
        <v>13</v>
      </c>
      <c r="B18" s="51" t="s">
        <v>236</v>
      </c>
      <c r="C18" s="52" t="s">
        <v>10</v>
      </c>
      <c r="D18" s="40">
        <f>COUNTIF((F18:L18),"&gt;0")</f>
        <v>1</v>
      </c>
      <c r="E18" s="24">
        <f>SUM(F18:N18)*1</f>
        <v>11</v>
      </c>
      <c r="F18" s="5">
        <v>0</v>
      </c>
      <c r="G18" s="6">
        <v>11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>0-(SMALL((F18:L18),1))</f>
        <v>0</v>
      </c>
      <c r="N18" s="20">
        <f>0-(SMALL((F18:L18),2))</f>
        <v>0</v>
      </c>
    </row>
    <row r="19" spans="1:14" ht="12.75">
      <c r="A19" s="50">
        <v>14</v>
      </c>
      <c r="B19" s="51" t="s">
        <v>282</v>
      </c>
      <c r="C19" s="52" t="s">
        <v>10</v>
      </c>
      <c r="D19" s="40">
        <f>COUNTIF((F19:L19),"&gt;0")</f>
        <v>1</v>
      </c>
      <c r="E19" s="24">
        <f>SUM(F19:N19)*1</f>
        <v>10</v>
      </c>
      <c r="F19" s="5">
        <v>0</v>
      </c>
      <c r="G19" s="6">
        <v>0</v>
      </c>
      <c r="H19" s="6">
        <v>10</v>
      </c>
      <c r="I19" s="6">
        <v>0</v>
      </c>
      <c r="J19" s="6">
        <v>0</v>
      </c>
      <c r="K19" s="64">
        <v>0</v>
      </c>
      <c r="L19" s="54">
        <v>0</v>
      </c>
      <c r="M19" s="20">
        <f>0-(SMALL((F19:L19),1))</f>
        <v>0</v>
      </c>
      <c r="N19" s="20">
        <f>0-(SMALL((F19:L19),2))</f>
        <v>0</v>
      </c>
    </row>
    <row r="20" spans="1:14" ht="12.75">
      <c r="A20" s="50">
        <v>15</v>
      </c>
      <c r="B20" s="51" t="s">
        <v>238</v>
      </c>
      <c r="C20" s="52" t="s">
        <v>23</v>
      </c>
      <c r="D20" s="40">
        <f>COUNTIF((F20:L20),"&gt;0")</f>
        <v>1</v>
      </c>
      <c r="E20" s="24">
        <f>SUM(F20:N20)*1</f>
        <v>9</v>
      </c>
      <c r="F20" s="5">
        <v>0</v>
      </c>
      <c r="G20" s="6">
        <v>9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>0-(SMALL((F20:L20),1))</f>
        <v>0</v>
      </c>
      <c r="N20" s="20">
        <f>0-(SMALL((F20:L20),2))</f>
        <v>0</v>
      </c>
    </row>
    <row r="21" spans="1:14" ht="12.75">
      <c r="A21" s="50">
        <v>15</v>
      </c>
      <c r="B21" s="51" t="s">
        <v>283</v>
      </c>
      <c r="C21" s="52" t="s">
        <v>284</v>
      </c>
      <c r="D21" s="40">
        <f>COUNTIF((F21:L21),"&gt;0")</f>
        <v>1</v>
      </c>
      <c r="E21" s="24">
        <f>SUM(F21:N21)*1</f>
        <v>9</v>
      </c>
      <c r="F21" s="5">
        <v>0</v>
      </c>
      <c r="G21" s="6">
        <v>0</v>
      </c>
      <c r="H21" s="6">
        <v>9</v>
      </c>
      <c r="I21" s="6">
        <v>0</v>
      </c>
      <c r="J21" s="6">
        <v>0</v>
      </c>
      <c r="K21" s="64">
        <v>0</v>
      </c>
      <c r="L21" s="54">
        <v>0</v>
      </c>
      <c r="M21" s="20">
        <f>0-(SMALL((F21:L21),1))</f>
        <v>0</v>
      </c>
      <c r="N21" s="20">
        <f>0-(SMALL((F21:L21),2))</f>
        <v>0</v>
      </c>
    </row>
    <row r="22" spans="1:14" ht="12.75">
      <c r="A22" s="50"/>
      <c r="B22" s="51"/>
      <c r="C22" s="52"/>
      <c r="D22" s="40">
        <f>COUNTIF((F22:L22),"&gt;0")</f>
        <v>0</v>
      </c>
      <c r="E22" s="24">
        <f>SUM(F22:N22)*1</f>
        <v>0</v>
      </c>
      <c r="F22" s="5"/>
      <c r="G22" s="6">
        <v>0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>0-(SMALL((F22:L22),1))</f>
        <v>0</v>
      </c>
      <c r="N22" s="20">
        <f>0-(SMALL((F22:L22),2))</f>
        <v>0</v>
      </c>
    </row>
    <row r="23" spans="1:14" ht="12.75">
      <c r="A23" s="50"/>
      <c r="B23" s="51"/>
      <c r="C23" s="52"/>
      <c r="D23" s="40">
        <f>COUNTIF((F23:L23),"&gt;0")</f>
        <v>0</v>
      </c>
      <c r="E23" s="24">
        <f>SUM(F23:N23)*1</f>
        <v>0</v>
      </c>
      <c r="F23" s="5"/>
      <c r="G23" s="6">
        <v>0</v>
      </c>
      <c r="H23" s="6">
        <v>0</v>
      </c>
      <c r="I23" s="6">
        <v>0</v>
      </c>
      <c r="J23" s="6">
        <v>0</v>
      </c>
      <c r="K23" s="64">
        <v>0</v>
      </c>
      <c r="L23" s="54">
        <v>0</v>
      </c>
      <c r="M23" s="20">
        <f>0-(SMALL((F23:L23),1))</f>
        <v>0</v>
      </c>
      <c r="N23" s="20">
        <f>0-(SMALL((F23:L23),2))</f>
        <v>0</v>
      </c>
    </row>
    <row r="24" spans="1:14" ht="12.75">
      <c r="A24" s="50"/>
      <c r="B24" s="51"/>
      <c r="C24" s="52"/>
      <c r="D24" s="40">
        <f>COUNTIF((F24:L24),"&gt;0")</f>
        <v>0</v>
      </c>
      <c r="E24" s="24">
        <f>SUM(F24:N24)*1</f>
        <v>0</v>
      </c>
      <c r="F24" s="5"/>
      <c r="G24" s="6">
        <v>0</v>
      </c>
      <c r="H24" s="6">
        <v>0</v>
      </c>
      <c r="I24" s="6">
        <v>0</v>
      </c>
      <c r="J24" s="6">
        <v>0</v>
      </c>
      <c r="K24" s="64">
        <v>0</v>
      </c>
      <c r="L24" s="54">
        <v>0</v>
      </c>
      <c r="M24" s="20">
        <f>0-(SMALL((F24:L24),1))</f>
        <v>0</v>
      </c>
      <c r="N24" s="20">
        <f>0-(SMALL((F24:L24),2))</f>
        <v>0</v>
      </c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B9" sqref="B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6" customWidth="1"/>
    <col min="6" max="11" width="10.7109375" style="0" customWidth="1"/>
  </cols>
  <sheetData>
    <row r="1" spans="1:12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</row>
    <row r="2" ht="13.5" thickBot="1"/>
    <row r="3" spans="1:12" ht="18.75" thickBot="1">
      <c r="A3" s="3"/>
      <c r="B3" s="4" t="s">
        <v>36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20</v>
      </c>
      <c r="C6" s="49" t="s">
        <v>88</v>
      </c>
      <c r="D6" s="40">
        <f>COUNTIF((F6:L6),"&gt;0")</f>
        <v>3</v>
      </c>
      <c r="E6" s="24">
        <f>SUM(F6:N6)*1</f>
        <v>78</v>
      </c>
      <c r="F6" s="55">
        <v>30</v>
      </c>
      <c r="G6" s="25">
        <v>26</v>
      </c>
      <c r="H6" s="25">
        <v>22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1">0-(SMALL((F6:L6),1))</f>
        <v>0</v>
      </c>
      <c r="N6" s="20">
        <f aca="true" t="shared" si="1" ref="N6:N11">0-(SMALL((F6:L6),2))</f>
        <v>0</v>
      </c>
    </row>
    <row r="7" spans="1:14" ht="12.75">
      <c r="A7" s="50">
        <v>2</v>
      </c>
      <c r="B7" s="51" t="s">
        <v>170</v>
      </c>
      <c r="C7" s="52" t="s">
        <v>10</v>
      </c>
      <c r="D7" s="40">
        <f>COUNTIF((F7:L7),"&gt;0")</f>
        <v>3</v>
      </c>
      <c r="E7" s="24">
        <f>SUM(F7:N7)*1</f>
        <v>74</v>
      </c>
      <c r="F7" s="5">
        <v>26</v>
      </c>
      <c r="G7" s="6">
        <v>22</v>
      </c>
      <c r="H7" s="6">
        <v>26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239</v>
      </c>
      <c r="C8" s="52" t="s">
        <v>10</v>
      </c>
      <c r="D8" s="40">
        <f>COUNTIF((F8:L8),"&gt;0")</f>
        <v>2</v>
      </c>
      <c r="E8" s="24">
        <f>SUM(F8:N8)*1</f>
        <v>60</v>
      </c>
      <c r="F8" s="5">
        <v>0</v>
      </c>
      <c r="G8" s="6">
        <v>30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/>
      <c r="B9" s="51"/>
      <c r="C9" s="52"/>
      <c r="D9" s="40">
        <f aca="true" t="shared" si="2" ref="D6:D11">COUNTIF((F9:L9),"&gt;0")</f>
        <v>0</v>
      </c>
      <c r="E9" s="24">
        <f aca="true" t="shared" si="3" ref="E6:E11">SUM(F9:N9)*1</f>
        <v>0</v>
      </c>
      <c r="F9" s="5">
        <v>0</v>
      </c>
      <c r="G9" s="6">
        <v>0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/>
      <c r="B10" s="51"/>
      <c r="C10" s="52"/>
      <c r="D10" s="40">
        <f t="shared" si="2"/>
        <v>0</v>
      </c>
      <c r="E10" s="24">
        <f t="shared" si="3"/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/>
      <c r="B11" s="51"/>
      <c r="C11" s="52"/>
      <c r="D11" s="40">
        <f t="shared" si="2"/>
        <v>0</v>
      </c>
      <c r="E11" s="24">
        <f t="shared" si="3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4:5" ht="12.75">
      <c r="D12"/>
      <c r="E12"/>
    </row>
    <row r="13" spans="4:5" ht="12.75"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4:5" ht="12.75">
      <c r="D18"/>
      <c r="E18"/>
    </row>
    <row r="19" spans="4:5" ht="12.75">
      <c r="D19"/>
      <c r="E19"/>
    </row>
    <row r="20" spans="4:5" ht="12.75">
      <c r="D20"/>
      <c r="E20"/>
    </row>
    <row r="21" spans="4:5" ht="12.75"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2.75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2.75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10" sqref="B10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0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ht="13.5" thickBot="1">
      <c r="E2" s="36"/>
    </row>
    <row r="3" spans="1:12" ht="18.75" thickBot="1">
      <c r="A3" s="3"/>
      <c r="B3" s="4" t="s">
        <v>38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285</v>
      </c>
      <c r="C6" s="49" t="s">
        <v>10</v>
      </c>
      <c r="D6" s="40">
        <f>COUNTIF((F6:L6),"&gt;0")</f>
        <v>3</v>
      </c>
      <c r="E6" s="24">
        <f>SUM(F6:N6)*1</f>
        <v>74</v>
      </c>
      <c r="F6" s="55">
        <v>26</v>
      </c>
      <c r="G6" s="25">
        <v>26</v>
      </c>
      <c r="H6" s="25">
        <v>22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1">0-(SMALL((F6:L6),1))</f>
        <v>0</v>
      </c>
      <c r="N6" s="20">
        <f aca="true" t="shared" si="1" ref="N6:N13">0-(SMALL((F6:L6),2))</f>
        <v>0</v>
      </c>
    </row>
    <row r="7" spans="1:14" ht="12.75">
      <c r="A7" s="50">
        <v>2</v>
      </c>
      <c r="B7" s="51" t="s">
        <v>37</v>
      </c>
      <c r="C7" s="52" t="s">
        <v>83</v>
      </c>
      <c r="D7" s="40">
        <f>COUNTIF((F7:L7),"&gt;0")</f>
        <v>2</v>
      </c>
      <c r="E7" s="24">
        <f>SUM(F7:N7)*1</f>
        <v>60</v>
      </c>
      <c r="F7" s="5">
        <v>30</v>
      </c>
      <c r="G7" s="6">
        <v>30</v>
      </c>
      <c r="H7" s="6">
        <v>0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286</v>
      </c>
      <c r="C8" s="52" t="s">
        <v>287</v>
      </c>
      <c r="D8" s="40">
        <f>COUNTIF((F8:L8),"&gt;0")</f>
        <v>1</v>
      </c>
      <c r="E8" s="24">
        <f>SUM(F8:N8)*1</f>
        <v>30</v>
      </c>
      <c r="F8" s="5">
        <v>0</v>
      </c>
      <c r="G8" s="6">
        <v>0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288</v>
      </c>
      <c r="C9" s="52" t="s">
        <v>10</v>
      </c>
      <c r="D9" s="40">
        <f>COUNTIF((F9:L9),"&gt;0")</f>
        <v>1</v>
      </c>
      <c r="E9" s="24">
        <f>SUM(F9:N9)*1</f>
        <v>26</v>
      </c>
      <c r="F9" s="5">
        <v>0</v>
      </c>
      <c r="G9" s="6">
        <v>0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/>
      <c r="B10" s="51"/>
      <c r="C10" s="52"/>
      <c r="D10" s="40">
        <f aca="true" t="shared" si="2" ref="D6:D13">COUNTIF((F10:L10),"&gt;0")</f>
        <v>0</v>
      </c>
      <c r="E10" s="24">
        <f aca="true" t="shared" si="3" ref="E6:E13">SUM(F10:N10)*1</f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/>
      <c r="B11" s="51"/>
      <c r="C11" s="52"/>
      <c r="D11" s="40">
        <f t="shared" si="2"/>
        <v>0</v>
      </c>
      <c r="E11" s="24">
        <f t="shared" si="3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/>
      <c r="B12" s="51"/>
      <c r="C12" s="52"/>
      <c r="D12" s="40">
        <f t="shared" si="2"/>
        <v>0</v>
      </c>
      <c r="E12" s="24">
        <f t="shared" si="3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1"/>
        <v>0</v>
      </c>
    </row>
    <row r="13" spans="1:14" ht="12.75">
      <c r="A13" s="50"/>
      <c r="B13" s="51"/>
      <c r="C13" s="52"/>
      <c r="D13" s="40">
        <f t="shared" si="2"/>
        <v>0</v>
      </c>
      <c r="E13" s="24">
        <f t="shared" si="3"/>
        <v>0</v>
      </c>
      <c r="F13" s="5">
        <v>0</v>
      </c>
      <c r="G13" s="6">
        <v>0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>0-(SMALL((F13:K13),2))</f>
        <v>0</v>
      </c>
      <c r="N13" s="20">
        <f t="shared" si="1"/>
        <v>0</v>
      </c>
    </row>
    <row r="14" ht="12.75">
      <c r="D14" s="22"/>
    </row>
    <row r="15" ht="12.75">
      <c r="D15" s="22"/>
    </row>
    <row r="16" ht="12.75">
      <c r="D16" s="22"/>
    </row>
    <row r="17" ht="12.75">
      <c r="D17" s="22"/>
    </row>
    <row r="18" ht="12.75">
      <c r="D18" s="22"/>
    </row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B1" sqref="B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1.140625" style="23" customWidth="1"/>
    <col min="5" max="5" width="6.7109375" style="39" customWidth="1"/>
    <col min="6" max="11" width="10.7109375" style="38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1" ht="13.5" thickBot="1">
      <c r="E2" s="36"/>
      <c r="F2"/>
      <c r="G2"/>
      <c r="H2"/>
      <c r="I2"/>
      <c r="J2"/>
      <c r="K2"/>
    </row>
    <row r="3" spans="1:12" ht="18.75" thickBot="1">
      <c r="A3" s="3"/>
      <c r="B3" s="4" t="s">
        <v>81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2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240</v>
      </c>
      <c r="C6" s="49" t="s">
        <v>241</v>
      </c>
      <c r="D6" s="40">
        <f>COUNTIF((F6:L6),"&gt;0")</f>
        <v>2</v>
      </c>
      <c r="E6" s="24">
        <f>SUM(F6:N6)*1</f>
        <v>60</v>
      </c>
      <c r="F6" s="55">
        <v>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1">0-(SMALL((F6:L6),1))</f>
        <v>0</v>
      </c>
      <c r="N6" s="20">
        <f aca="true" t="shared" si="1" ref="N6:N12">0-(SMALL((F6:L6),2))</f>
        <v>0</v>
      </c>
    </row>
    <row r="7" spans="1:14" ht="12.75">
      <c r="A7" s="50">
        <v>2</v>
      </c>
      <c r="B7" s="51" t="s">
        <v>243</v>
      </c>
      <c r="C7" s="52" t="s">
        <v>244</v>
      </c>
      <c r="D7" s="40">
        <f>COUNTIF((F7:L7),"&gt;0")</f>
        <v>2</v>
      </c>
      <c r="E7" s="24">
        <f>SUM(F7:N7)*1</f>
        <v>48</v>
      </c>
      <c r="F7" s="5">
        <v>0</v>
      </c>
      <c r="G7" s="6">
        <v>22</v>
      </c>
      <c r="H7" s="6">
        <v>26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242</v>
      </c>
      <c r="C8" s="52" t="s">
        <v>241</v>
      </c>
      <c r="D8" s="40">
        <f>COUNTIF((F8:L8),"&gt;0")</f>
        <v>1</v>
      </c>
      <c r="E8" s="24">
        <f>SUM(F8:N8)*1</f>
        <v>26</v>
      </c>
      <c r="F8" s="5">
        <v>0</v>
      </c>
      <c r="G8" s="6">
        <v>26</v>
      </c>
      <c r="H8" s="6">
        <v>0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245</v>
      </c>
      <c r="C9" s="52" t="s">
        <v>10</v>
      </c>
      <c r="D9" s="40">
        <f>COUNTIF((F9:L9),"&gt;0")</f>
        <v>1</v>
      </c>
      <c r="E9" s="24">
        <f>SUM(F9:N9)*1</f>
        <v>19</v>
      </c>
      <c r="F9" s="5">
        <v>0</v>
      </c>
      <c r="G9" s="6">
        <v>19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/>
      <c r="B10" s="51"/>
      <c r="C10" s="52"/>
      <c r="D10" s="40">
        <f aca="true" t="shared" si="2" ref="D6:D12">COUNTIF((F10:L10),"&gt;0")</f>
        <v>0</v>
      </c>
      <c r="E10" s="24">
        <f aca="true" t="shared" si="3" ref="E6:E12">SUM(F10:N10)*1</f>
        <v>0</v>
      </c>
      <c r="F10" s="5">
        <v>0</v>
      </c>
      <c r="G10" s="6">
        <v>0</v>
      </c>
      <c r="H10" s="6">
        <v>0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/>
      <c r="B11" s="51"/>
      <c r="C11" s="52"/>
      <c r="D11" s="40">
        <f t="shared" si="2"/>
        <v>0</v>
      </c>
      <c r="E11" s="24">
        <f t="shared" si="3"/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/>
      <c r="B12" s="51"/>
      <c r="C12" s="52"/>
      <c r="D12" s="40">
        <f t="shared" si="2"/>
        <v>0</v>
      </c>
      <c r="E12" s="24">
        <f t="shared" si="3"/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64">
        <v>0</v>
      </c>
      <c r="L12" s="54">
        <v>0</v>
      </c>
      <c r="M12" s="20">
        <f>0-(SMALL((F12:K12),2))</f>
        <v>0</v>
      </c>
      <c r="N12" s="20">
        <f t="shared" si="1"/>
        <v>0</v>
      </c>
    </row>
    <row r="13" spans="4:14" ht="12.75">
      <c r="D13"/>
      <c r="E13"/>
      <c r="F13"/>
      <c r="G13"/>
      <c r="H13"/>
      <c r="I13"/>
      <c r="J13"/>
      <c r="K13"/>
      <c r="M13" s="20" t="s">
        <v>9</v>
      </c>
      <c r="N13" s="20" t="s">
        <v>9</v>
      </c>
    </row>
    <row r="14" spans="4:11" ht="12.75">
      <c r="D14"/>
      <c r="E14"/>
      <c r="F14"/>
      <c r="G14"/>
      <c r="H14"/>
      <c r="I14"/>
      <c r="J14"/>
      <c r="K14"/>
    </row>
    <row r="15" spans="4:11" ht="12.75">
      <c r="D15"/>
      <c r="E15"/>
      <c r="F15"/>
      <c r="G15"/>
      <c r="H15"/>
      <c r="I15"/>
      <c r="J15"/>
      <c r="K15"/>
    </row>
    <row r="16" spans="4:11" ht="12.75">
      <c r="D16"/>
      <c r="E16"/>
      <c r="F16"/>
      <c r="G16"/>
      <c r="H16"/>
      <c r="I16"/>
      <c r="J16"/>
      <c r="K16"/>
    </row>
    <row r="17" spans="4:11" ht="12.75">
      <c r="D17"/>
      <c r="E17"/>
      <c r="F17"/>
      <c r="G17"/>
      <c r="H17"/>
      <c r="I17"/>
      <c r="J17"/>
      <c r="K17"/>
    </row>
    <row r="18" spans="4:11" ht="12.75">
      <c r="D18"/>
      <c r="E18"/>
      <c r="F18"/>
      <c r="G18"/>
      <c r="H18"/>
      <c r="I18"/>
      <c r="J18"/>
      <c r="K18"/>
    </row>
    <row r="19" spans="4:11" ht="12.75">
      <c r="D19"/>
      <c r="E19"/>
      <c r="F19"/>
      <c r="G19"/>
      <c r="H19"/>
      <c r="I19"/>
      <c r="J19"/>
      <c r="K19"/>
    </row>
    <row r="20" spans="4:11" ht="12.75">
      <c r="D20"/>
      <c r="E20"/>
      <c r="F20"/>
      <c r="G20"/>
      <c r="H20"/>
      <c r="I20"/>
      <c r="J20"/>
      <c r="K20"/>
    </row>
    <row r="21" spans="4:11" ht="12.75">
      <c r="D21"/>
      <c r="E21"/>
      <c r="F21"/>
      <c r="G21"/>
      <c r="H21"/>
      <c r="I21"/>
      <c r="J21"/>
      <c r="K21"/>
    </row>
    <row r="22" spans="4:11" ht="12.75">
      <c r="D22"/>
      <c r="E22"/>
      <c r="F22"/>
      <c r="G22"/>
      <c r="H22"/>
      <c r="I22"/>
      <c r="J22"/>
      <c r="K22"/>
    </row>
    <row r="23" spans="4:11" ht="12.75">
      <c r="D23"/>
      <c r="E23"/>
      <c r="F23"/>
      <c r="G23"/>
      <c r="H23"/>
      <c r="I23"/>
      <c r="J23"/>
      <c r="K23"/>
    </row>
    <row r="24" spans="4:11" ht="12.75">
      <c r="D24"/>
      <c r="E24"/>
      <c r="F24"/>
      <c r="G24"/>
      <c r="H24"/>
      <c r="I24"/>
      <c r="J24"/>
      <c r="K24"/>
    </row>
    <row r="25" spans="4:11" ht="12.75">
      <c r="D25"/>
      <c r="E25"/>
      <c r="F25"/>
      <c r="G25"/>
      <c r="H25"/>
      <c r="I25"/>
      <c r="J25"/>
      <c r="K25"/>
    </row>
    <row r="26" spans="4:11" ht="12.75">
      <c r="D26"/>
      <c r="E26"/>
      <c r="F26"/>
      <c r="G26"/>
      <c r="H26"/>
      <c r="I26"/>
      <c r="J26"/>
      <c r="K26"/>
    </row>
    <row r="27" spans="4:11" ht="12.75">
      <c r="D27"/>
      <c r="E27"/>
      <c r="F27"/>
      <c r="G27"/>
      <c r="H27"/>
      <c r="I27"/>
      <c r="J27"/>
      <c r="K27"/>
    </row>
    <row r="28" spans="4:11" ht="12.75">
      <c r="D28"/>
      <c r="E28"/>
      <c r="F28"/>
      <c r="G28"/>
      <c r="H28"/>
      <c r="I28"/>
      <c r="J28"/>
      <c r="K28"/>
    </row>
    <row r="29" spans="4:11" ht="12.75">
      <c r="D29"/>
      <c r="E29"/>
      <c r="F29"/>
      <c r="G29"/>
      <c r="H29"/>
      <c r="I29"/>
      <c r="J29"/>
      <c r="K29"/>
    </row>
    <row r="30" spans="4:11" ht="12.75">
      <c r="D30"/>
      <c r="E30"/>
      <c r="F30"/>
      <c r="G30"/>
      <c r="H30"/>
      <c r="I30"/>
      <c r="J30"/>
      <c r="K30"/>
    </row>
    <row r="31" spans="4:11" ht="12.75">
      <c r="D31"/>
      <c r="E31"/>
      <c r="F31"/>
      <c r="G31"/>
      <c r="H31"/>
      <c r="I31"/>
      <c r="J31"/>
      <c r="K31"/>
    </row>
    <row r="32" spans="4:11" ht="12.75">
      <c r="D32"/>
      <c r="E32"/>
      <c r="F32"/>
      <c r="G32"/>
      <c r="H32"/>
      <c r="I32"/>
      <c r="J32"/>
      <c r="K32"/>
    </row>
    <row r="33" spans="4:11" ht="12.75">
      <c r="D33"/>
      <c r="E33"/>
      <c r="F33"/>
      <c r="G33"/>
      <c r="H33"/>
      <c r="I33"/>
      <c r="J33"/>
      <c r="K33"/>
    </row>
    <row r="34" spans="4:11" ht="12.75">
      <c r="D34"/>
      <c r="E34"/>
      <c r="F34"/>
      <c r="G34"/>
      <c r="H34"/>
      <c r="I34"/>
      <c r="J34"/>
      <c r="K34"/>
    </row>
    <row r="35" spans="4:11" ht="12.75">
      <c r="D35"/>
      <c r="E35"/>
      <c r="F35"/>
      <c r="G35"/>
      <c r="H35"/>
      <c r="I35"/>
      <c r="J35"/>
      <c r="K35"/>
    </row>
    <row r="36" spans="4:11" ht="12.75">
      <c r="D36"/>
      <c r="E36"/>
      <c r="F36"/>
      <c r="G36"/>
      <c r="H36"/>
      <c r="I36"/>
      <c r="J36"/>
      <c r="K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D15" sqref="D15"/>
    </sheetView>
  </sheetViews>
  <sheetFormatPr defaultColWidth="11.421875" defaultRowHeight="12.75"/>
  <sheetData>
    <row r="2" ht="12.75">
      <c r="B2" t="s">
        <v>246</v>
      </c>
    </row>
    <row r="4" ht="13.5" thickBot="1"/>
    <row r="5" spans="2:3" ht="14.25" thickBot="1" thickTop="1">
      <c r="B5" s="10" t="s">
        <v>51</v>
      </c>
      <c r="C5" s="11" t="s">
        <v>52</v>
      </c>
    </row>
    <row r="6" spans="2:3" ht="13.5" thickTop="1">
      <c r="B6" s="12">
        <v>1</v>
      </c>
      <c r="C6" s="13">
        <v>30</v>
      </c>
    </row>
    <row r="7" spans="2:3" ht="12.75">
      <c r="B7" s="14">
        <v>2</v>
      </c>
      <c r="C7" s="15">
        <v>26</v>
      </c>
    </row>
    <row r="8" spans="2:3" ht="12.75">
      <c r="B8" s="14">
        <v>3</v>
      </c>
      <c r="C8" s="15">
        <v>22</v>
      </c>
    </row>
    <row r="9" spans="2:3" ht="12.75">
      <c r="B9" s="14">
        <v>4</v>
      </c>
      <c r="C9" s="15">
        <v>19</v>
      </c>
    </row>
    <row r="10" spans="2:3" ht="12.75">
      <c r="B10" s="14">
        <v>5</v>
      </c>
      <c r="C10" s="15">
        <v>17</v>
      </c>
    </row>
    <row r="11" spans="2:3" ht="12.75">
      <c r="B11" s="14">
        <v>6</v>
      </c>
      <c r="C11" s="15">
        <v>15</v>
      </c>
    </row>
    <row r="12" spans="2:3" ht="12.75">
      <c r="B12" s="14">
        <v>7</v>
      </c>
      <c r="C12" s="15">
        <v>14</v>
      </c>
    </row>
    <row r="13" spans="2:3" ht="12.75">
      <c r="B13" s="14">
        <v>8</v>
      </c>
      <c r="C13" s="15">
        <v>13</v>
      </c>
    </row>
    <row r="14" spans="2:3" ht="12.75">
      <c r="B14" s="14">
        <v>9</v>
      </c>
      <c r="C14" s="15">
        <v>12</v>
      </c>
    </row>
    <row r="15" spans="2:3" ht="12.75">
      <c r="B15" s="14">
        <v>10</v>
      </c>
      <c r="C15" s="15">
        <v>11</v>
      </c>
    </row>
    <row r="16" spans="2:3" ht="12.75">
      <c r="B16" s="14">
        <v>11</v>
      </c>
      <c r="C16" s="15">
        <v>10</v>
      </c>
    </row>
    <row r="17" spans="2:3" ht="12.75">
      <c r="B17" s="14">
        <v>12</v>
      </c>
      <c r="C17" s="15">
        <v>9</v>
      </c>
    </row>
    <row r="18" spans="2:3" ht="12.75">
      <c r="B18" s="14">
        <v>13</v>
      </c>
      <c r="C18" s="15">
        <v>8</v>
      </c>
    </row>
    <row r="19" spans="2:3" ht="12.75">
      <c r="B19" s="14">
        <v>14</v>
      </c>
      <c r="C19" s="15">
        <v>7</v>
      </c>
    </row>
    <row r="20" spans="2:3" ht="12.75">
      <c r="B20" s="14">
        <v>15</v>
      </c>
      <c r="C20" s="15">
        <v>6</v>
      </c>
    </row>
    <row r="21" spans="2:3" ht="12.75">
      <c r="B21" s="14">
        <v>16</v>
      </c>
      <c r="C21" s="15">
        <v>5</v>
      </c>
    </row>
    <row r="22" spans="2:3" ht="12.75">
      <c r="B22" s="14">
        <v>17</v>
      </c>
      <c r="C22" s="15">
        <v>4</v>
      </c>
    </row>
    <row r="23" spans="2:3" ht="12.75">
      <c r="B23" s="14">
        <v>18</v>
      </c>
      <c r="C23" s="15">
        <v>3</v>
      </c>
    </row>
    <row r="24" spans="2:3" ht="12.75">
      <c r="B24" s="14">
        <v>19</v>
      </c>
      <c r="C24" s="15">
        <v>2</v>
      </c>
    </row>
    <row r="25" spans="2:3" ht="12.75">
      <c r="B25" s="14">
        <v>20</v>
      </c>
      <c r="C25" s="15">
        <v>1</v>
      </c>
    </row>
    <row r="26" spans="2:3" ht="12.75">
      <c r="B26" s="14">
        <v>21</v>
      </c>
      <c r="C26" s="15">
        <v>1</v>
      </c>
    </row>
    <row r="27" spans="2:3" ht="13.5" thickBot="1">
      <c r="B27" s="16" t="s">
        <v>53</v>
      </c>
      <c r="C27" s="17">
        <v>1</v>
      </c>
    </row>
    <row r="28" ht="13.5" thickTop="1"/>
    <row r="29" ht="12.75">
      <c r="A29" t="s">
        <v>54</v>
      </c>
    </row>
    <row r="30" spans="1:2" ht="12.75">
      <c r="A30">
        <v>1</v>
      </c>
      <c r="B30" t="s">
        <v>55</v>
      </c>
    </row>
    <row r="31" spans="1:2" ht="12.75">
      <c r="A31">
        <v>2</v>
      </c>
      <c r="B31" t="s">
        <v>56</v>
      </c>
    </row>
    <row r="32" spans="1:2" ht="12.75">
      <c r="A32">
        <v>3</v>
      </c>
      <c r="B32" t="s">
        <v>57</v>
      </c>
    </row>
    <row r="33" spans="1:2" ht="12.75">
      <c r="A33">
        <v>4</v>
      </c>
      <c r="B33" t="s">
        <v>58</v>
      </c>
    </row>
    <row r="34" spans="1:2" ht="12.75">
      <c r="A34">
        <v>5</v>
      </c>
      <c r="B34" t="s">
        <v>59</v>
      </c>
    </row>
    <row r="35" spans="1:2" ht="12.75">
      <c r="A35">
        <v>6</v>
      </c>
      <c r="B35" t="s">
        <v>60</v>
      </c>
    </row>
    <row r="36" spans="1:2" ht="12.75">
      <c r="A36">
        <v>7</v>
      </c>
      <c r="B36" t="s">
        <v>171</v>
      </c>
    </row>
    <row r="37" spans="1:2" ht="12.75">
      <c r="A37">
        <v>8</v>
      </c>
      <c r="B37" t="s">
        <v>172</v>
      </c>
    </row>
    <row r="38" spans="1:2" ht="12.75">
      <c r="A38">
        <v>9</v>
      </c>
      <c r="B38" t="s">
        <v>173</v>
      </c>
    </row>
    <row r="39" spans="1:2" ht="12.75">
      <c r="A39">
        <v>10</v>
      </c>
      <c r="B39" t="s">
        <v>61</v>
      </c>
    </row>
    <row r="40" spans="1:2" ht="12.75">
      <c r="A40">
        <v>11</v>
      </c>
      <c r="B40" t="s">
        <v>62</v>
      </c>
    </row>
    <row r="41" spans="1:2" ht="12.75">
      <c r="A41">
        <v>12</v>
      </c>
      <c r="B41" t="s">
        <v>63</v>
      </c>
    </row>
    <row r="42" spans="1:2" ht="12.75">
      <c r="A42">
        <v>13</v>
      </c>
      <c r="B42" t="s">
        <v>174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9" sqref="A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74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 t="s">
        <v>159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6" s="32" customFormat="1" ht="13.5" thickBot="1">
      <c r="A6" s="47">
        <v>1</v>
      </c>
      <c r="B6" s="48" t="s">
        <v>87</v>
      </c>
      <c r="C6" s="49" t="s">
        <v>86</v>
      </c>
      <c r="D6" s="40">
        <f>COUNTIF((F6:L6),"&gt;0")</f>
        <v>3</v>
      </c>
      <c r="E6" s="24">
        <f>SUM(F6:N6)*1</f>
        <v>82</v>
      </c>
      <c r="F6" s="55">
        <v>22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f>-G60</f>
        <v>0</v>
      </c>
      <c r="M6" s="20">
        <f>0-(SMALL((F6:L6),1))</f>
        <v>0</v>
      </c>
      <c r="N6" s="20">
        <f>0-(SMALL((F6:L6),2))</f>
        <v>0</v>
      </c>
      <c r="O6" s="59"/>
      <c r="P6" s="59"/>
    </row>
    <row r="7" spans="1:14" ht="12.75">
      <c r="A7" s="50">
        <v>2</v>
      </c>
      <c r="B7" s="51" t="s">
        <v>82</v>
      </c>
      <c r="C7" s="52" t="s">
        <v>83</v>
      </c>
      <c r="D7" s="40">
        <f>COUNTIF((F7:L7),"&gt;0")</f>
        <v>3</v>
      </c>
      <c r="E7" s="24">
        <f>SUM(F7:N7)*1</f>
        <v>78</v>
      </c>
      <c r="F7" s="5">
        <v>30</v>
      </c>
      <c r="G7" s="25">
        <v>22</v>
      </c>
      <c r="H7" s="25">
        <v>26</v>
      </c>
      <c r="I7" s="25">
        <v>0</v>
      </c>
      <c r="J7" s="25">
        <v>0</v>
      </c>
      <c r="K7" s="63">
        <v>0</v>
      </c>
      <c r="L7" s="54">
        <f>-G61</f>
        <v>0</v>
      </c>
      <c r="M7" s="20">
        <f>0-(SMALL((F7:L7),1))</f>
        <v>0</v>
      </c>
      <c r="N7" s="20">
        <f>0-(SMALL((F7:L7),2))</f>
        <v>0</v>
      </c>
    </row>
    <row r="8" spans="1:14" ht="12.75">
      <c r="A8" s="50">
        <v>3</v>
      </c>
      <c r="B8" s="51" t="s">
        <v>84</v>
      </c>
      <c r="C8" s="52" t="s">
        <v>85</v>
      </c>
      <c r="D8" s="40">
        <f>COUNTIF((F8:L8),"&gt;0")</f>
        <v>3</v>
      </c>
      <c r="E8" s="24">
        <f>SUM(F8:N8)*1</f>
        <v>74</v>
      </c>
      <c r="F8" s="5">
        <v>26</v>
      </c>
      <c r="G8" s="25">
        <v>26</v>
      </c>
      <c r="H8" s="25">
        <v>22</v>
      </c>
      <c r="I8" s="25">
        <v>0</v>
      </c>
      <c r="J8" s="25">
        <v>0</v>
      </c>
      <c r="K8" s="63">
        <v>0</v>
      </c>
      <c r="L8" s="67">
        <f>-G62</f>
        <v>0</v>
      </c>
      <c r="M8" s="20">
        <f>0-(SMALL((F8:L8),1))</f>
        <v>0</v>
      </c>
      <c r="N8" s="20">
        <f>0-(SMALL((F8:L8),2))</f>
        <v>0</v>
      </c>
    </row>
    <row r="9" spans="1:14" ht="12.75">
      <c r="A9" s="50">
        <v>4</v>
      </c>
      <c r="B9" s="51" t="s">
        <v>180</v>
      </c>
      <c r="C9" s="52" t="s">
        <v>10</v>
      </c>
      <c r="D9" s="40">
        <f>COUNTIF((F9:L9),"&gt;0")</f>
        <v>1</v>
      </c>
      <c r="E9" s="24">
        <f>SUM(F9:N9)*1</f>
        <v>19</v>
      </c>
      <c r="F9" s="5">
        <v>0</v>
      </c>
      <c r="G9" s="25">
        <v>19</v>
      </c>
      <c r="H9" s="25">
        <v>0</v>
      </c>
      <c r="I9" s="25">
        <v>0</v>
      </c>
      <c r="J9" s="25">
        <v>0</v>
      </c>
      <c r="K9" s="63">
        <v>0</v>
      </c>
      <c r="L9" s="67">
        <f>-G63</f>
        <v>0</v>
      </c>
      <c r="M9" s="20">
        <f>0-(SMALL((F9:L9),1))</f>
        <v>0</v>
      </c>
      <c r="N9" s="20">
        <f>0-(SMALL((F9:L9),2))</f>
        <v>0</v>
      </c>
    </row>
    <row r="10" spans="1:13" ht="12.75">
      <c r="A10" s="50" t="s">
        <v>9</v>
      </c>
      <c r="B10" s="51" t="s">
        <v>9</v>
      </c>
      <c r="C10" s="52" t="s">
        <v>9</v>
      </c>
      <c r="D10" s="40">
        <f aca="true" t="shared" si="0" ref="D6:D12">COUNTIF((F10:L10),"&gt;0")</f>
        <v>0</v>
      </c>
      <c r="E10" s="24">
        <f aca="true" t="shared" si="1" ref="E6:E12">SUM(F10:N10)*1</f>
        <v>0</v>
      </c>
      <c r="F10" s="5">
        <v>0</v>
      </c>
      <c r="G10" s="25">
        <v>0</v>
      </c>
      <c r="H10" s="25">
        <v>0</v>
      </c>
      <c r="I10" s="25">
        <v>0</v>
      </c>
      <c r="J10" s="25">
        <v>0</v>
      </c>
      <c r="K10" s="63">
        <v>0</v>
      </c>
      <c r="L10" s="67">
        <f aca="true" t="shared" si="2" ref="L6:L12">-G64</f>
        <v>0</v>
      </c>
      <c r="M10"/>
    </row>
    <row r="11" spans="1:13" ht="12.75">
      <c r="A11" s="50" t="s">
        <v>9</v>
      </c>
      <c r="B11" s="51" t="s">
        <v>9</v>
      </c>
      <c r="C11" s="52" t="s">
        <v>9</v>
      </c>
      <c r="D11" s="40">
        <f t="shared" si="0"/>
        <v>0</v>
      </c>
      <c r="E11" s="24">
        <f t="shared" si="1"/>
        <v>0</v>
      </c>
      <c r="F11" s="5">
        <v>0</v>
      </c>
      <c r="G11" s="25">
        <v>0</v>
      </c>
      <c r="H11" s="25">
        <v>0</v>
      </c>
      <c r="I11" s="25">
        <v>0</v>
      </c>
      <c r="J11" s="25">
        <v>0</v>
      </c>
      <c r="K11" s="63">
        <v>0</v>
      </c>
      <c r="L11" s="67">
        <f t="shared" si="2"/>
        <v>0</v>
      </c>
      <c r="M11"/>
    </row>
    <row r="12" spans="1:13" ht="12.75">
      <c r="A12" s="50" t="s">
        <v>9</v>
      </c>
      <c r="B12" s="51" t="s">
        <v>9</v>
      </c>
      <c r="C12" s="52" t="s">
        <v>9</v>
      </c>
      <c r="D12" s="40">
        <f t="shared" si="0"/>
        <v>0</v>
      </c>
      <c r="E12" s="24">
        <f t="shared" si="1"/>
        <v>0</v>
      </c>
      <c r="F12" s="5">
        <v>0</v>
      </c>
      <c r="G12" s="25">
        <v>0</v>
      </c>
      <c r="H12" s="25">
        <v>0</v>
      </c>
      <c r="I12" s="25">
        <v>0</v>
      </c>
      <c r="J12" s="25">
        <v>0</v>
      </c>
      <c r="K12" s="63">
        <v>0</v>
      </c>
      <c r="L12" s="67">
        <f t="shared" si="2"/>
        <v>0</v>
      </c>
      <c r="M12"/>
    </row>
    <row r="13" spans="4:13" ht="12.75">
      <c r="D13"/>
      <c r="E13"/>
      <c r="L13"/>
      <c r="M13"/>
    </row>
    <row r="14" spans="4:13" ht="12.75">
      <c r="D14"/>
      <c r="E14"/>
      <c r="L14"/>
      <c r="M14"/>
    </row>
    <row r="15" spans="4:13" ht="12.75">
      <c r="D15"/>
      <c r="E15"/>
      <c r="L15"/>
      <c r="M15"/>
    </row>
    <row r="16" spans="4:13" ht="12.75">
      <c r="D16"/>
      <c r="E16"/>
      <c r="L16"/>
      <c r="M16"/>
    </row>
    <row r="17" spans="4:13" ht="12.75">
      <c r="D17"/>
      <c r="E17"/>
      <c r="L17"/>
      <c r="M17"/>
    </row>
    <row r="18" spans="4:13" ht="12.75">
      <c r="D18"/>
      <c r="E18"/>
      <c r="L18"/>
      <c r="M18"/>
    </row>
    <row r="19" spans="4:13" ht="12.75">
      <c r="D19"/>
      <c r="E19"/>
      <c r="L19"/>
      <c r="M19"/>
    </row>
    <row r="20" spans="4:13" ht="12.75">
      <c r="D20"/>
      <c r="E20"/>
      <c r="L20"/>
      <c r="M20"/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75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107</v>
      </c>
      <c r="C6" s="49" t="s">
        <v>10</v>
      </c>
      <c r="D6" s="40">
        <f>COUNTIF((F6:L6),"&gt;0")</f>
        <v>3</v>
      </c>
      <c r="E6" s="24">
        <f>SUM(F6:N6)*1</f>
        <v>66</v>
      </c>
      <c r="F6" s="55">
        <v>30</v>
      </c>
      <c r="G6" s="25">
        <v>30</v>
      </c>
      <c r="H6" s="25">
        <v>6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52">0-(SMALL((F6:L6),1))</f>
        <v>0</v>
      </c>
      <c r="N6" s="20">
        <f aca="true" t="shared" si="1" ref="N6:N52">0-(SMALL((F6:L6),2))</f>
        <v>0</v>
      </c>
    </row>
    <row r="7" spans="1:14" ht="12.75">
      <c r="A7" s="50">
        <v>2</v>
      </c>
      <c r="B7" s="51" t="s">
        <v>181</v>
      </c>
      <c r="C7" s="52" t="s">
        <v>182</v>
      </c>
      <c r="D7" s="40">
        <f>COUNTIF((F7:L7),"&gt;0")</f>
        <v>2</v>
      </c>
      <c r="E7" s="24">
        <f>SUM(F7:N7)*1</f>
        <v>47</v>
      </c>
      <c r="F7" s="5">
        <v>0</v>
      </c>
      <c r="G7" s="6">
        <v>17</v>
      </c>
      <c r="H7" s="6">
        <v>30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108</v>
      </c>
      <c r="C8" s="52" t="s">
        <v>50</v>
      </c>
      <c r="D8" s="40">
        <f>COUNTIF((F8:L8),"&gt;0")</f>
        <v>2</v>
      </c>
      <c r="E8" s="24">
        <f>SUM(F8:N8)*1</f>
        <v>44</v>
      </c>
      <c r="F8" s="5">
        <v>22</v>
      </c>
      <c r="G8" s="6">
        <v>0</v>
      </c>
      <c r="H8" s="6">
        <v>22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111</v>
      </c>
      <c r="C9" s="52" t="s">
        <v>10</v>
      </c>
      <c r="D9" s="40">
        <f>COUNTIF((F9:L9),"&gt;0")</f>
        <v>3</v>
      </c>
      <c r="E9" s="24">
        <f>SUM(F9:N9)*1</f>
        <v>42</v>
      </c>
      <c r="F9" s="5">
        <v>15</v>
      </c>
      <c r="G9" s="6">
        <v>26</v>
      </c>
      <c r="H9" s="6">
        <v>1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4</v>
      </c>
      <c r="B10" s="51" t="s">
        <v>117</v>
      </c>
      <c r="C10" s="52" t="s">
        <v>10</v>
      </c>
      <c r="D10" s="40">
        <f>COUNTIF((F10:L10),"&gt;0")</f>
        <v>3</v>
      </c>
      <c r="E10" s="24">
        <f>SUM(F10:N10)*1</f>
        <v>42</v>
      </c>
      <c r="F10" s="5">
        <v>10</v>
      </c>
      <c r="G10" s="6">
        <v>22</v>
      </c>
      <c r="H10" s="6">
        <v>10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247</v>
      </c>
      <c r="C11" s="52" t="s">
        <v>10</v>
      </c>
      <c r="D11" s="40">
        <f>COUNTIF((F11:L11),"&gt;0")</f>
        <v>3</v>
      </c>
      <c r="E11" s="24">
        <f>SUM(F11:N11)*1</f>
        <v>38</v>
      </c>
      <c r="F11" s="5">
        <v>26</v>
      </c>
      <c r="G11" s="6">
        <v>11</v>
      </c>
      <c r="H11" s="6">
        <v>1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6</v>
      </c>
      <c r="B12" s="51" t="s">
        <v>110</v>
      </c>
      <c r="C12" s="52" t="s">
        <v>10</v>
      </c>
      <c r="D12" s="40">
        <f>COUNTIF((F12:L12),"&gt;0")</f>
        <v>3</v>
      </c>
      <c r="E12" s="24">
        <f>SUM(F12:N12)*1</f>
        <v>38</v>
      </c>
      <c r="F12" s="5">
        <v>19</v>
      </c>
      <c r="G12" s="6">
        <v>14</v>
      </c>
      <c r="H12" s="6">
        <v>5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6</v>
      </c>
      <c r="B13" s="51" t="s">
        <v>113</v>
      </c>
      <c r="C13" s="52" t="s">
        <v>114</v>
      </c>
      <c r="D13" s="40">
        <f>COUNTIF((F13:L13),"&gt;0")</f>
        <v>3</v>
      </c>
      <c r="E13" s="24">
        <f>SUM(F13:N13)*1</f>
        <v>38</v>
      </c>
      <c r="F13" s="5">
        <v>13</v>
      </c>
      <c r="G13" s="6">
        <v>13</v>
      </c>
      <c r="H13" s="6">
        <v>12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125</v>
      </c>
      <c r="C14" s="52" t="s">
        <v>88</v>
      </c>
      <c r="D14" s="40">
        <f>COUNTIF((F14:L14),"&gt;0")</f>
        <v>3</v>
      </c>
      <c r="E14" s="24">
        <f>SUM(F14:N14)*1</f>
        <v>34</v>
      </c>
      <c r="F14" s="5">
        <v>4</v>
      </c>
      <c r="G14" s="6">
        <v>19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118</v>
      </c>
      <c r="C15" s="52" t="s">
        <v>10</v>
      </c>
      <c r="D15" s="40">
        <f>COUNTIF((F15:L15),"&gt;0")</f>
        <v>3</v>
      </c>
      <c r="E15" s="24">
        <f>SUM(F15:N15)*1</f>
        <v>33</v>
      </c>
      <c r="F15" s="5">
        <v>9</v>
      </c>
      <c r="G15" s="6">
        <v>15</v>
      </c>
      <c r="H15" s="6">
        <v>9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109</v>
      </c>
      <c r="C16" s="52" t="s">
        <v>88</v>
      </c>
      <c r="D16" s="40">
        <f>COUNTIF((F16:L16),"&gt;0")</f>
        <v>3</v>
      </c>
      <c r="E16" s="24">
        <f>SUM(F16:N16)*1</f>
        <v>32</v>
      </c>
      <c r="F16" s="5">
        <v>19</v>
      </c>
      <c r="G16" s="6">
        <v>12</v>
      </c>
      <c r="H16" s="6">
        <v>1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115</v>
      </c>
      <c r="C17" s="52" t="s">
        <v>11</v>
      </c>
      <c r="D17" s="40">
        <f>COUNTIF((F17:L17),"&gt;0")</f>
        <v>3</v>
      </c>
      <c r="E17" s="24">
        <f>SUM(F17:N17)*1</f>
        <v>29</v>
      </c>
      <c r="F17" s="9">
        <v>12</v>
      </c>
      <c r="G17" s="6">
        <v>9</v>
      </c>
      <c r="H17" s="6">
        <v>8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258</v>
      </c>
      <c r="C18" s="52" t="s">
        <v>192</v>
      </c>
      <c r="D18" s="40">
        <f>COUNTIF((F18:L18),"&gt;0")</f>
        <v>1</v>
      </c>
      <c r="E18" s="24">
        <f>SUM(F18:N18)*1</f>
        <v>26</v>
      </c>
      <c r="F18" s="5">
        <v>0</v>
      </c>
      <c r="G18" s="6">
        <v>0</v>
      </c>
      <c r="H18" s="6">
        <v>26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116</v>
      </c>
      <c r="C19" s="52" t="s">
        <v>11</v>
      </c>
      <c r="D19" s="40">
        <f>COUNTIF((F19:L19),"&gt;0")</f>
        <v>3</v>
      </c>
      <c r="E19" s="24">
        <f>SUM(F19:N19)*1</f>
        <v>23</v>
      </c>
      <c r="F19" s="5">
        <v>11</v>
      </c>
      <c r="G19" s="6">
        <v>8</v>
      </c>
      <c r="H19" s="6">
        <v>4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121</v>
      </c>
      <c r="C20" s="52" t="s">
        <v>11</v>
      </c>
      <c r="D20" s="40">
        <f>COUNTIF((F20:L20),"&gt;0")</f>
        <v>2</v>
      </c>
      <c r="E20" s="24">
        <f>SUM(F20:N20)*1</f>
        <v>20</v>
      </c>
      <c r="F20" s="5">
        <v>7</v>
      </c>
      <c r="G20" s="6">
        <v>0</v>
      </c>
      <c r="H20" s="6">
        <v>13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1:14" ht="12.75">
      <c r="A21" s="50">
        <v>16</v>
      </c>
      <c r="B21" s="51" t="s">
        <v>259</v>
      </c>
      <c r="C21" s="52" t="s">
        <v>192</v>
      </c>
      <c r="D21" s="40">
        <f>COUNTIF((F21:L21),"&gt;0")</f>
        <v>1</v>
      </c>
      <c r="E21" s="24">
        <f>SUM(F21:N21)*1</f>
        <v>19</v>
      </c>
      <c r="F21" s="5">
        <v>0</v>
      </c>
      <c r="G21" s="6">
        <v>0</v>
      </c>
      <c r="H21" s="6">
        <v>19</v>
      </c>
      <c r="I21" s="6">
        <v>0</v>
      </c>
      <c r="J21" s="6">
        <v>0</v>
      </c>
      <c r="K21" s="64">
        <v>0</v>
      </c>
      <c r="L21" s="54">
        <v>0</v>
      </c>
      <c r="M21" s="20">
        <f t="shared" si="0"/>
        <v>0</v>
      </c>
      <c r="N21" s="20">
        <f t="shared" si="1"/>
        <v>0</v>
      </c>
    </row>
    <row r="22" spans="1:14" ht="12.75">
      <c r="A22" s="50">
        <v>17</v>
      </c>
      <c r="B22" s="51" t="s">
        <v>260</v>
      </c>
      <c r="C22" s="52" t="s">
        <v>192</v>
      </c>
      <c r="D22" s="40">
        <f>COUNTIF((F22:L22),"&gt;0")</f>
        <v>1</v>
      </c>
      <c r="E22" s="24">
        <f>SUM(F22:N22)*1</f>
        <v>17</v>
      </c>
      <c r="F22" s="5">
        <v>0</v>
      </c>
      <c r="G22" s="6">
        <v>0</v>
      </c>
      <c r="H22" s="6">
        <v>17</v>
      </c>
      <c r="I22" s="6">
        <v>0</v>
      </c>
      <c r="J22" s="6">
        <v>0</v>
      </c>
      <c r="K22" s="64">
        <v>0</v>
      </c>
      <c r="L22" s="54">
        <v>0</v>
      </c>
      <c r="M22" s="20">
        <f t="shared" si="0"/>
        <v>0</v>
      </c>
      <c r="N22" s="20">
        <f t="shared" si="1"/>
        <v>0</v>
      </c>
    </row>
    <row r="23" spans="1:14" ht="12.75">
      <c r="A23" s="50">
        <v>18</v>
      </c>
      <c r="B23" s="51" t="s">
        <v>112</v>
      </c>
      <c r="C23" s="52" t="s">
        <v>12</v>
      </c>
      <c r="D23" s="40">
        <f>COUNTIF((F23:L23),"&gt;0")</f>
        <v>3</v>
      </c>
      <c r="E23" s="24">
        <f>SUM(F23:N23)*1</f>
        <v>16</v>
      </c>
      <c r="F23" s="5">
        <v>14</v>
      </c>
      <c r="G23" s="6">
        <v>1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0"/>
        <v>0</v>
      </c>
      <c r="N23" s="20">
        <f t="shared" si="1"/>
        <v>0</v>
      </c>
    </row>
    <row r="24" spans="1:14" ht="12.75">
      <c r="A24" s="50">
        <v>19</v>
      </c>
      <c r="B24" s="51" t="s">
        <v>119</v>
      </c>
      <c r="C24" s="52" t="s">
        <v>120</v>
      </c>
      <c r="D24" s="40">
        <f>COUNTIF((F24:L24),"&gt;0")</f>
        <v>3</v>
      </c>
      <c r="E24" s="24">
        <f>SUM(F24:N24)*1</f>
        <v>15</v>
      </c>
      <c r="F24" s="5">
        <v>8</v>
      </c>
      <c r="G24" s="6">
        <v>5</v>
      </c>
      <c r="H24" s="6">
        <v>2</v>
      </c>
      <c r="I24" s="6">
        <v>0</v>
      </c>
      <c r="J24" s="6">
        <v>0</v>
      </c>
      <c r="K24" s="64">
        <v>0</v>
      </c>
      <c r="L24" s="54">
        <v>0</v>
      </c>
      <c r="M24" s="20">
        <f t="shared" si="0"/>
        <v>0</v>
      </c>
      <c r="N24" s="20">
        <f t="shared" si="1"/>
        <v>0</v>
      </c>
    </row>
    <row r="25" spans="1:14" ht="12.75">
      <c r="A25" s="50">
        <v>19</v>
      </c>
      <c r="B25" s="51" t="s">
        <v>195</v>
      </c>
      <c r="C25" s="52" t="s">
        <v>182</v>
      </c>
      <c r="D25" s="40">
        <f>COUNTIF((F25:L25),"&gt;0")</f>
        <v>2</v>
      </c>
      <c r="E25" s="24">
        <f>SUM(F25:N25)*1</f>
        <v>15</v>
      </c>
      <c r="F25" s="5">
        <v>0</v>
      </c>
      <c r="G25" s="6">
        <v>1</v>
      </c>
      <c r="H25" s="6">
        <v>14</v>
      </c>
      <c r="I25" s="6">
        <v>0</v>
      </c>
      <c r="J25" s="6">
        <v>0</v>
      </c>
      <c r="K25" s="64">
        <v>0</v>
      </c>
      <c r="L25" s="54">
        <v>0</v>
      </c>
      <c r="M25" s="20">
        <f t="shared" si="0"/>
        <v>0</v>
      </c>
      <c r="N25" s="20">
        <f t="shared" si="1"/>
        <v>0</v>
      </c>
    </row>
    <row r="26" spans="1:14" ht="12.75">
      <c r="A26" s="50">
        <v>19</v>
      </c>
      <c r="B26" s="51" t="s">
        <v>261</v>
      </c>
      <c r="C26" s="52" t="s">
        <v>192</v>
      </c>
      <c r="D26" s="40">
        <f>COUNTIF((F26:L26),"&gt;0")</f>
        <v>1</v>
      </c>
      <c r="E26" s="24">
        <f>SUM(F26:N26)*1</f>
        <v>15</v>
      </c>
      <c r="F26" s="5">
        <v>0</v>
      </c>
      <c r="G26" s="6">
        <v>0</v>
      </c>
      <c r="H26" s="6">
        <v>15</v>
      </c>
      <c r="I26" s="6">
        <v>0</v>
      </c>
      <c r="J26" s="6">
        <v>0</v>
      </c>
      <c r="K26" s="64">
        <v>0</v>
      </c>
      <c r="L26" s="54">
        <v>0</v>
      </c>
      <c r="M26" s="20">
        <f t="shared" si="0"/>
        <v>0</v>
      </c>
      <c r="N26" s="20">
        <f t="shared" si="1"/>
        <v>0</v>
      </c>
    </row>
    <row r="27" spans="1:14" ht="12.75">
      <c r="A27" s="50">
        <v>22</v>
      </c>
      <c r="B27" s="51" t="s">
        <v>126</v>
      </c>
      <c r="C27" s="52" t="s">
        <v>120</v>
      </c>
      <c r="D27" s="40">
        <f>COUNTIF((F27:L27),"&gt;0")</f>
        <v>3</v>
      </c>
      <c r="E27" s="24">
        <f>SUM(F27:N27)*1</f>
        <v>11</v>
      </c>
      <c r="F27" s="5">
        <v>3</v>
      </c>
      <c r="G27" s="6">
        <v>1</v>
      </c>
      <c r="H27" s="6">
        <v>7</v>
      </c>
      <c r="I27" s="6">
        <v>0</v>
      </c>
      <c r="J27" s="6">
        <v>0</v>
      </c>
      <c r="K27" s="64">
        <v>0</v>
      </c>
      <c r="L27" s="54">
        <v>0</v>
      </c>
      <c r="M27" s="20">
        <f t="shared" si="0"/>
        <v>0</v>
      </c>
      <c r="N27" s="20">
        <f t="shared" si="1"/>
        <v>0</v>
      </c>
    </row>
    <row r="28" spans="1:14" ht="12.75">
      <c r="A28" s="50">
        <v>23</v>
      </c>
      <c r="B28" s="51" t="s">
        <v>183</v>
      </c>
      <c r="C28" s="52" t="s">
        <v>184</v>
      </c>
      <c r="D28" s="40">
        <f>COUNTIF((F28:L28),"&gt;0")</f>
        <v>1</v>
      </c>
      <c r="E28" s="24">
        <f>SUM(F28:N28)*1</f>
        <v>10</v>
      </c>
      <c r="F28" s="5">
        <v>0</v>
      </c>
      <c r="G28" s="6">
        <v>10</v>
      </c>
      <c r="H28" s="6">
        <v>0</v>
      </c>
      <c r="I28" s="6">
        <v>0</v>
      </c>
      <c r="J28" s="6">
        <v>0</v>
      </c>
      <c r="K28" s="64">
        <v>0</v>
      </c>
      <c r="L28" s="54">
        <v>0</v>
      </c>
      <c r="M28" s="20">
        <f t="shared" si="0"/>
        <v>0</v>
      </c>
      <c r="N28" s="20">
        <f t="shared" si="1"/>
        <v>0</v>
      </c>
    </row>
    <row r="29" spans="1:14" ht="12.75">
      <c r="A29" s="50">
        <v>24</v>
      </c>
      <c r="B29" s="51" t="s">
        <v>185</v>
      </c>
      <c r="C29" s="52" t="s">
        <v>186</v>
      </c>
      <c r="D29" s="40">
        <f>COUNTIF((F29:L29),"&gt;0")</f>
        <v>2</v>
      </c>
      <c r="E29" s="24">
        <f>SUM(F29:N29)*1</f>
        <v>8</v>
      </c>
      <c r="F29" s="5">
        <v>0</v>
      </c>
      <c r="G29" s="6">
        <v>7</v>
      </c>
      <c r="H29" s="6">
        <v>1</v>
      </c>
      <c r="I29" s="6">
        <v>0</v>
      </c>
      <c r="J29" s="6">
        <v>0</v>
      </c>
      <c r="K29" s="64">
        <v>0</v>
      </c>
      <c r="L29" s="54">
        <v>0</v>
      </c>
      <c r="M29" s="20">
        <f t="shared" si="0"/>
        <v>0</v>
      </c>
      <c r="N29" s="20">
        <f t="shared" si="1"/>
        <v>0</v>
      </c>
    </row>
    <row r="30" spans="1:14" ht="12.75">
      <c r="A30" s="50">
        <v>25</v>
      </c>
      <c r="B30" s="51" t="s">
        <v>122</v>
      </c>
      <c r="C30" s="52" t="s">
        <v>10</v>
      </c>
      <c r="D30" s="40">
        <f>COUNTIF((F30:L30),"&gt;0")</f>
        <v>2</v>
      </c>
      <c r="E30" s="24">
        <f>SUM(F30:N30)*1</f>
        <v>7</v>
      </c>
      <c r="F30" s="5">
        <v>6</v>
      </c>
      <c r="G30" s="6">
        <v>0</v>
      </c>
      <c r="H30" s="6">
        <v>1</v>
      </c>
      <c r="I30" s="6">
        <v>0</v>
      </c>
      <c r="J30" s="6">
        <v>0</v>
      </c>
      <c r="K30" s="64">
        <v>0</v>
      </c>
      <c r="L30" s="54">
        <v>0</v>
      </c>
      <c r="M30" s="20">
        <f t="shared" si="0"/>
        <v>0</v>
      </c>
      <c r="N30" s="20">
        <f t="shared" si="1"/>
        <v>0</v>
      </c>
    </row>
    <row r="31" spans="1:14" ht="12.75">
      <c r="A31" s="50">
        <v>25</v>
      </c>
      <c r="B31" s="51" t="s">
        <v>123</v>
      </c>
      <c r="C31" s="52" t="s">
        <v>124</v>
      </c>
      <c r="D31" s="40">
        <f>COUNTIF((F31:L31),"&gt;0")</f>
        <v>3</v>
      </c>
      <c r="E31" s="24">
        <f>SUM(F31:N31)*1</f>
        <v>7</v>
      </c>
      <c r="F31" s="5">
        <v>5</v>
      </c>
      <c r="G31" s="6">
        <v>1</v>
      </c>
      <c r="H31" s="6">
        <v>1</v>
      </c>
      <c r="I31" s="6">
        <v>0</v>
      </c>
      <c r="J31" s="6">
        <v>0</v>
      </c>
      <c r="K31" s="64">
        <v>0</v>
      </c>
      <c r="L31" s="54">
        <v>0</v>
      </c>
      <c r="M31" s="20">
        <f t="shared" si="0"/>
        <v>0</v>
      </c>
      <c r="N31" s="20">
        <f t="shared" si="1"/>
        <v>0</v>
      </c>
    </row>
    <row r="32" spans="1:14" ht="12.75">
      <c r="A32" s="56">
        <v>27</v>
      </c>
      <c r="B32" s="51" t="s">
        <v>187</v>
      </c>
      <c r="C32" s="52" t="s">
        <v>184</v>
      </c>
      <c r="D32" s="40">
        <f>COUNTIF((F32:L32),"&gt;0")</f>
        <v>1</v>
      </c>
      <c r="E32" s="24">
        <f>SUM(F32:N32)*1</f>
        <v>6</v>
      </c>
      <c r="F32" s="5">
        <v>0</v>
      </c>
      <c r="G32" s="6">
        <v>6</v>
      </c>
      <c r="H32" s="6">
        <v>0</v>
      </c>
      <c r="I32" s="6">
        <v>0</v>
      </c>
      <c r="J32" s="6">
        <v>0</v>
      </c>
      <c r="K32" s="64">
        <v>0</v>
      </c>
      <c r="L32" s="54">
        <v>0</v>
      </c>
      <c r="M32" s="20">
        <f t="shared" si="0"/>
        <v>0</v>
      </c>
      <c r="N32" s="20">
        <f t="shared" si="1"/>
        <v>0</v>
      </c>
    </row>
    <row r="33" spans="1:14" ht="12.75">
      <c r="A33" s="50">
        <v>28</v>
      </c>
      <c r="B33" s="51" t="s">
        <v>188</v>
      </c>
      <c r="C33" s="52" t="s">
        <v>10</v>
      </c>
      <c r="D33" s="40">
        <f>COUNTIF((F33:L33),"&gt;0")</f>
        <v>2</v>
      </c>
      <c r="E33" s="24">
        <f>SUM(F33:N33)*1</f>
        <v>5</v>
      </c>
      <c r="F33" s="5">
        <v>0</v>
      </c>
      <c r="G33" s="6">
        <v>4</v>
      </c>
      <c r="H33" s="6">
        <v>1</v>
      </c>
      <c r="I33" s="6">
        <v>0</v>
      </c>
      <c r="J33" s="6">
        <v>0</v>
      </c>
      <c r="K33" s="64">
        <v>0</v>
      </c>
      <c r="L33" s="54">
        <v>0</v>
      </c>
      <c r="M33" s="20">
        <f t="shared" si="0"/>
        <v>0</v>
      </c>
      <c r="N33" s="20">
        <f t="shared" si="1"/>
        <v>0</v>
      </c>
    </row>
    <row r="34" spans="1:14" ht="12.75">
      <c r="A34" s="50">
        <v>29</v>
      </c>
      <c r="B34" s="51" t="s">
        <v>127</v>
      </c>
      <c r="C34" s="52" t="s">
        <v>90</v>
      </c>
      <c r="D34" s="40">
        <f>COUNTIF((F34:L34),"&gt;0")</f>
        <v>3</v>
      </c>
      <c r="E34" s="24">
        <f>SUM(F34:N34)*1</f>
        <v>4</v>
      </c>
      <c r="F34" s="5">
        <v>2</v>
      </c>
      <c r="G34" s="6">
        <v>1</v>
      </c>
      <c r="H34" s="6">
        <v>1</v>
      </c>
      <c r="I34" s="6">
        <v>0</v>
      </c>
      <c r="J34" s="6">
        <v>0</v>
      </c>
      <c r="K34" s="64">
        <v>0</v>
      </c>
      <c r="L34" s="54">
        <v>0</v>
      </c>
      <c r="M34" s="20">
        <f t="shared" si="0"/>
        <v>0</v>
      </c>
      <c r="N34" s="20">
        <f t="shared" si="1"/>
        <v>0</v>
      </c>
    </row>
    <row r="35" spans="1:14" ht="12.75">
      <c r="A35" s="50">
        <v>29</v>
      </c>
      <c r="B35" s="51" t="s">
        <v>189</v>
      </c>
      <c r="C35" s="52" t="s">
        <v>10</v>
      </c>
      <c r="D35" s="40">
        <f>COUNTIF((F35:L35),"&gt;0")</f>
        <v>2</v>
      </c>
      <c r="E35" s="24">
        <f>SUM(F35:N35)*1</f>
        <v>4</v>
      </c>
      <c r="F35" s="5">
        <v>0</v>
      </c>
      <c r="G35" s="6">
        <v>3</v>
      </c>
      <c r="H35" s="6">
        <v>1</v>
      </c>
      <c r="I35" s="6">
        <v>0</v>
      </c>
      <c r="J35" s="6">
        <v>0</v>
      </c>
      <c r="K35" s="64">
        <v>0</v>
      </c>
      <c r="L35" s="54">
        <v>0</v>
      </c>
      <c r="M35" s="20">
        <f t="shared" si="0"/>
        <v>0</v>
      </c>
      <c r="N35" s="20">
        <f t="shared" si="1"/>
        <v>0</v>
      </c>
    </row>
    <row r="36" spans="1:14" ht="12.75">
      <c r="A36" s="50">
        <v>31</v>
      </c>
      <c r="B36" s="51" t="s">
        <v>128</v>
      </c>
      <c r="C36" s="52" t="s">
        <v>10</v>
      </c>
      <c r="D36" s="40">
        <f>COUNTIF((F36:L36),"&gt;0")</f>
        <v>2</v>
      </c>
      <c r="E36" s="24">
        <f>SUM(F36:N36)*1</f>
        <v>3</v>
      </c>
      <c r="F36" s="5">
        <v>2</v>
      </c>
      <c r="G36" s="6">
        <v>1</v>
      </c>
      <c r="H36" s="6">
        <v>0</v>
      </c>
      <c r="I36" s="6">
        <v>0</v>
      </c>
      <c r="J36" s="6">
        <v>0</v>
      </c>
      <c r="K36" s="64">
        <v>0</v>
      </c>
      <c r="L36" s="54">
        <v>0</v>
      </c>
      <c r="M36" s="20">
        <f aca="true" t="shared" si="2" ref="M36:M51">0-(SMALL((F36:L36),1))</f>
        <v>0</v>
      </c>
      <c r="N36" s="20">
        <f aca="true" t="shared" si="3" ref="N36:N51">0-(SMALL((F36:L36),2))</f>
        <v>0</v>
      </c>
    </row>
    <row r="37" spans="1:14" ht="12.75">
      <c r="A37" s="50">
        <v>31</v>
      </c>
      <c r="B37" s="51" t="s">
        <v>130</v>
      </c>
      <c r="C37" s="52" t="s">
        <v>90</v>
      </c>
      <c r="D37" s="40">
        <f>COUNTIF((F37:L37),"&gt;0")</f>
        <v>3</v>
      </c>
      <c r="E37" s="24">
        <f>SUM(F37:N37)*1</f>
        <v>3</v>
      </c>
      <c r="F37" s="5">
        <v>1</v>
      </c>
      <c r="G37" s="6">
        <v>1</v>
      </c>
      <c r="H37" s="6">
        <v>1</v>
      </c>
      <c r="I37" s="6">
        <v>0</v>
      </c>
      <c r="J37" s="6">
        <v>0</v>
      </c>
      <c r="K37" s="64">
        <v>0</v>
      </c>
      <c r="L37" s="54">
        <v>0</v>
      </c>
      <c r="M37" s="20">
        <f t="shared" si="2"/>
        <v>0</v>
      </c>
      <c r="N37" s="20">
        <f t="shared" si="3"/>
        <v>0</v>
      </c>
    </row>
    <row r="38" spans="1:14" ht="12.75">
      <c r="A38" s="50">
        <v>31</v>
      </c>
      <c r="B38" s="51" t="s">
        <v>131</v>
      </c>
      <c r="C38" s="52" t="s">
        <v>90</v>
      </c>
      <c r="D38" s="40">
        <f>COUNTIF((F38:L38),"&gt;0")</f>
        <v>3</v>
      </c>
      <c r="E38" s="24">
        <f>SUM(F38:N38)*1</f>
        <v>3</v>
      </c>
      <c r="F38" s="5">
        <v>1</v>
      </c>
      <c r="G38" s="6">
        <v>1</v>
      </c>
      <c r="H38" s="6">
        <v>1</v>
      </c>
      <c r="I38" s="6">
        <v>0</v>
      </c>
      <c r="J38" s="6">
        <v>0</v>
      </c>
      <c r="K38" s="64">
        <v>0</v>
      </c>
      <c r="L38" s="54">
        <v>0</v>
      </c>
      <c r="M38" s="20">
        <f t="shared" si="2"/>
        <v>0</v>
      </c>
      <c r="N38" s="20">
        <f t="shared" si="3"/>
        <v>0</v>
      </c>
    </row>
    <row r="39" spans="1:14" ht="12.75">
      <c r="A39" s="50">
        <v>31</v>
      </c>
      <c r="B39" s="51" t="s">
        <v>132</v>
      </c>
      <c r="C39" s="52" t="s">
        <v>90</v>
      </c>
      <c r="D39" s="40">
        <f>COUNTIF((F39:L39),"&gt;0")</f>
        <v>3</v>
      </c>
      <c r="E39" s="24">
        <f>SUM(F39:N39)*1</f>
        <v>3</v>
      </c>
      <c r="F39" s="5">
        <v>1</v>
      </c>
      <c r="G39" s="6">
        <v>1</v>
      </c>
      <c r="H39" s="6">
        <v>1</v>
      </c>
      <c r="I39" s="6">
        <v>0</v>
      </c>
      <c r="J39" s="6">
        <v>0</v>
      </c>
      <c r="K39" s="64">
        <v>0</v>
      </c>
      <c r="L39" s="54">
        <v>0</v>
      </c>
      <c r="M39" s="20">
        <f t="shared" si="2"/>
        <v>0</v>
      </c>
      <c r="N39" s="20">
        <f t="shared" si="3"/>
        <v>0</v>
      </c>
    </row>
    <row r="40" spans="1:14" ht="12.75">
      <c r="A40" s="50">
        <v>31</v>
      </c>
      <c r="B40" s="51" t="s">
        <v>133</v>
      </c>
      <c r="C40" s="52" t="s">
        <v>88</v>
      </c>
      <c r="D40" s="40">
        <f>COUNTIF((F40:L40),"&gt;0")</f>
        <v>3</v>
      </c>
      <c r="E40" s="24">
        <f>SUM(F40:N40)*1</f>
        <v>3</v>
      </c>
      <c r="F40" s="5">
        <v>1</v>
      </c>
      <c r="G40" s="6">
        <v>1</v>
      </c>
      <c r="H40" s="6">
        <v>1</v>
      </c>
      <c r="I40" s="6">
        <v>0</v>
      </c>
      <c r="J40" s="6">
        <v>0</v>
      </c>
      <c r="K40" s="64">
        <v>0</v>
      </c>
      <c r="L40" s="54">
        <v>0</v>
      </c>
      <c r="M40" s="20">
        <f t="shared" si="2"/>
        <v>0</v>
      </c>
      <c r="N40" s="20">
        <f t="shared" si="3"/>
        <v>0</v>
      </c>
    </row>
    <row r="41" spans="1:14" ht="12.75">
      <c r="A41" s="50">
        <v>31</v>
      </c>
      <c r="B41" s="51" t="s">
        <v>134</v>
      </c>
      <c r="C41" s="52" t="s">
        <v>90</v>
      </c>
      <c r="D41" s="40">
        <f>COUNTIF((F41:L41),"&gt;0")</f>
        <v>3</v>
      </c>
      <c r="E41" s="24">
        <f>SUM(F41:N41)*1</f>
        <v>3</v>
      </c>
      <c r="F41" s="5">
        <v>1</v>
      </c>
      <c r="G41" s="6">
        <v>1</v>
      </c>
      <c r="H41" s="6">
        <v>1</v>
      </c>
      <c r="I41" s="6">
        <v>0</v>
      </c>
      <c r="J41" s="6">
        <v>0</v>
      </c>
      <c r="K41" s="64">
        <v>0</v>
      </c>
      <c r="L41" s="54">
        <v>0</v>
      </c>
      <c r="M41" s="20">
        <f t="shared" si="2"/>
        <v>0</v>
      </c>
      <c r="N41" s="20">
        <f t="shared" si="3"/>
        <v>0</v>
      </c>
    </row>
    <row r="42" spans="1:14" ht="12.75">
      <c r="A42" s="50">
        <v>31</v>
      </c>
      <c r="B42" s="57" t="s">
        <v>135</v>
      </c>
      <c r="C42" s="58" t="s">
        <v>10</v>
      </c>
      <c r="D42" s="40">
        <f>COUNTIF((F42:L42),"&gt;0")</f>
        <v>3</v>
      </c>
      <c r="E42" s="24">
        <f>SUM(F42:N42)*1</f>
        <v>3</v>
      </c>
      <c r="F42" s="5">
        <v>1</v>
      </c>
      <c r="G42" s="6">
        <v>1</v>
      </c>
      <c r="H42" s="6">
        <v>1</v>
      </c>
      <c r="I42" s="6">
        <v>0</v>
      </c>
      <c r="J42" s="6">
        <v>0</v>
      </c>
      <c r="K42" s="64">
        <v>0</v>
      </c>
      <c r="L42" s="54">
        <v>0</v>
      </c>
      <c r="M42" s="20">
        <f t="shared" si="2"/>
        <v>0</v>
      </c>
      <c r="N42" s="20">
        <f t="shared" si="3"/>
        <v>0</v>
      </c>
    </row>
    <row r="43" spans="1:14" ht="12.75">
      <c r="A43" s="50">
        <v>31</v>
      </c>
      <c r="B43" s="51" t="s">
        <v>190</v>
      </c>
      <c r="C43" s="52" t="s">
        <v>120</v>
      </c>
      <c r="D43" s="40">
        <f>COUNTIF((F43:L43),"&gt;0")</f>
        <v>2</v>
      </c>
      <c r="E43" s="24">
        <f>SUM(F43:N43)*1</f>
        <v>3</v>
      </c>
      <c r="F43" s="5">
        <v>0</v>
      </c>
      <c r="G43" s="6">
        <v>2</v>
      </c>
      <c r="H43" s="6">
        <v>1</v>
      </c>
      <c r="I43" s="6">
        <v>0</v>
      </c>
      <c r="J43" s="6">
        <v>0</v>
      </c>
      <c r="K43" s="64">
        <v>0</v>
      </c>
      <c r="L43" s="54">
        <v>0</v>
      </c>
      <c r="M43" s="20">
        <f t="shared" si="2"/>
        <v>0</v>
      </c>
      <c r="N43" s="20">
        <f t="shared" si="3"/>
        <v>0</v>
      </c>
    </row>
    <row r="44" spans="1:14" ht="12.75">
      <c r="A44" s="50">
        <v>31</v>
      </c>
      <c r="B44" s="51" t="s">
        <v>262</v>
      </c>
      <c r="C44" s="52" t="s">
        <v>192</v>
      </c>
      <c r="D44" s="40">
        <f>COUNTIF((F44:L44),"&gt;0")</f>
        <v>1</v>
      </c>
      <c r="E44" s="24">
        <f>SUM(F44:N44)*1</f>
        <v>3</v>
      </c>
      <c r="F44" s="5">
        <v>0</v>
      </c>
      <c r="G44" s="6">
        <v>0</v>
      </c>
      <c r="H44" s="6">
        <v>3</v>
      </c>
      <c r="I44" s="6">
        <v>0</v>
      </c>
      <c r="J44" s="6">
        <v>0</v>
      </c>
      <c r="K44" s="64">
        <v>0</v>
      </c>
      <c r="L44" s="54">
        <v>0</v>
      </c>
      <c r="M44" s="20">
        <f t="shared" si="2"/>
        <v>0</v>
      </c>
      <c r="N44" s="20">
        <f t="shared" si="3"/>
        <v>0</v>
      </c>
    </row>
    <row r="45" spans="1:14" ht="12.75">
      <c r="A45" s="50">
        <v>40</v>
      </c>
      <c r="B45" s="51" t="s">
        <v>191</v>
      </c>
      <c r="C45" s="52" t="s">
        <v>192</v>
      </c>
      <c r="D45" s="40">
        <f>COUNTIF((F45:L45),"&gt;0")</f>
        <v>2</v>
      </c>
      <c r="E45" s="24">
        <f>SUM(F45:N45)*1</f>
        <v>2</v>
      </c>
      <c r="F45" s="5">
        <v>0</v>
      </c>
      <c r="G45" s="6">
        <v>1</v>
      </c>
      <c r="H45" s="6">
        <v>1</v>
      </c>
      <c r="I45" s="6">
        <v>0</v>
      </c>
      <c r="J45" s="6">
        <v>0</v>
      </c>
      <c r="K45" s="64">
        <v>0</v>
      </c>
      <c r="L45" s="54">
        <v>0</v>
      </c>
      <c r="M45" s="20">
        <f t="shared" si="2"/>
        <v>0</v>
      </c>
      <c r="N45" s="20">
        <f t="shared" si="3"/>
        <v>0</v>
      </c>
    </row>
    <row r="46" spans="1:14" ht="12.75">
      <c r="A46" s="50">
        <v>40</v>
      </c>
      <c r="B46" s="51" t="s">
        <v>194</v>
      </c>
      <c r="C46" s="52" t="s">
        <v>10</v>
      </c>
      <c r="D46" s="40">
        <f>COUNTIF((F46:L46),"&gt;0")</f>
        <v>2</v>
      </c>
      <c r="E46" s="24">
        <f>SUM(F46:N46)*1</f>
        <v>2</v>
      </c>
      <c r="F46" s="5">
        <v>0</v>
      </c>
      <c r="G46" s="6">
        <v>1</v>
      </c>
      <c r="H46" s="6">
        <v>1</v>
      </c>
      <c r="I46" s="6">
        <v>0</v>
      </c>
      <c r="J46" s="6">
        <v>0</v>
      </c>
      <c r="K46" s="64">
        <v>0</v>
      </c>
      <c r="L46" s="54">
        <v>0</v>
      </c>
      <c r="M46" s="20">
        <f t="shared" si="2"/>
        <v>0</v>
      </c>
      <c r="N46" s="20">
        <f t="shared" si="3"/>
        <v>0</v>
      </c>
    </row>
    <row r="47" spans="1:14" ht="12.75">
      <c r="A47" s="50">
        <v>42</v>
      </c>
      <c r="B47" s="51" t="s">
        <v>129</v>
      </c>
      <c r="C47" s="52" t="s">
        <v>88</v>
      </c>
      <c r="D47" s="40">
        <f>COUNTIF((F47:L47),"&gt;0")</f>
        <v>1</v>
      </c>
      <c r="E47" s="24">
        <f>SUM(F47:N47)*1</f>
        <v>1</v>
      </c>
      <c r="F47" s="5">
        <v>1</v>
      </c>
      <c r="G47" s="6">
        <v>0</v>
      </c>
      <c r="H47" s="6">
        <v>0</v>
      </c>
      <c r="I47" s="6">
        <v>0</v>
      </c>
      <c r="J47" s="6">
        <v>0</v>
      </c>
      <c r="K47" s="64">
        <v>0</v>
      </c>
      <c r="L47" s="54">
        <v>0</v>
      </c>
      <c r="M47" s="20">
        <f t="shared" si="2"/>
        <v>0</v>
      </c>
      <c r="N47" s="20">
        <f t="shared" si="3"/>
        <v>0</v>
      </c>
    </row>
    <row r="48" spans="1:14" ht="12.75">
      <c r="A48" s="50">
        <v>42</v>
      </c>
      <c r="B48" s="51" t="s">
        <v>193</v>
      </c>
      <c r="C48" s="52" t="s">
        <v>182</v>
      </c>
      <c r="D48" s="40">
        <f>COUNTIF((F48:L48),"&gt;0")</f>
        <v>1</v>
      </c>
      <c r="E48" s="24">
        <f>SUM(F48:N48)*1</f>
        <v>1</v>
      </c>
      <c r="F48" s="5">
        <v>0</v>
      </c>
      <c r="G48" s="6">
        <v>1</v>
      </c>
      <c r="H48" s="6">
        <v>0</v>
      </c>
      <c r="I48" s="6">
        <v>0</v>
      </c>
      <c r="J48" s="6">
        <v>0</v>
      </c>
      <c r="K48" s="64">
        <v>0</v>
      </c>
      <c r="L48" s="54">
        <v>0</v>
      </c>
      <c r="M48" s="20">
        <f t="shared" si="2"/>
        <v>0</v>
      </c>
      <c r="N48" s="20">
        <f t="shared" si="3"/>
        <v>0</v>
      </c>
    </row>
    <row r="49" spans="1:14" ht="12.75">
      <c r="A49" s="50">
        <v>42</v>
      </c>
      <c r="B49" s="51" t="s">
        <v>263</v>
      </c>
      <c r="C49" s="52" t="s">
        <v>192</v>
      </c>
      <c r="D49" s="40">
        <f>COUNTIF((F49:L49),"&gt;0")</f>
        <v>1</v>
      </c>
      <c r="E49" s="24">
        <f>SUM(F49:N49)*1</f>
        <v>1</v>
      </c>
      <c r="F49" s="5">
        <v>0</v>
      </c>
      <c r="G49" s="6">
        <v>0</v>
      </c>
      <c r="H49" s="6">
        <v>1</v>
      </c>
      <c r="I49" s="6">
        <v>0</v>
      </c>
      <c r="J49" s="6">
        <v>0</v>
      </c>
      <c r="K49" s="64">
        <v>0</v>
      </c>
      <c r="L49" s="54">
        <v>0</v>
      </c>
      <c r="M49" s="20">
        <f t="shared" si="2"/>
        <v>0</v>
      </c>
      <c r="N49" s="20">
        <f t="shared" si="3"/>
        <v>0</v>
      </c>
    </row>
    <row r="50" spans="1:14" ht="12.75">
      <c r="A50" s="50">
        <v>42</v>
      </c>
      <c r="B50" s="51" t="s">
        <v>264</v>
      </c>
      <c r="C50" s="52" t="s">
        <v>186</v>
      </c>
      <c r="D50" s="40">
        <f>COUNTIF((F50:L50),"&gt;0")</f>
        <v>1</v>
      </c>
      <c r="E50" s="24">
        <f>SUM(F50:N50)*1</f>
        <v>1</v>
      </c>
      <c r="F50" s="5">
        <v>0</v>
      </c>
      <c r="G50" s="6">
        <v>0</v>
      </c>
      <c r="H50" s="6">
        <v>1</v>
      </c>
      <c r="I50" s="6">
        <v>0</v>
      </c>
      <c r="J50" s="6">
        <v>0</v>
      </c>
      <c r="K50" s="64">
        <v>0</v>
      </c>
      <c r="L50" s="54">
        <v>0</v>
      </c>
      <c r="M50" s="20">
        <f t="shared" si="2"/>
        <v>0</v>
      </c>
      <c r="N50" s="20">
        <f t="shared" si="3"/>
        <v>0</v>
      </c>
    </row>
    <row r="51" spans="1:14" ht="12.75">
      <c r="A51" s="50"/>
      <c r="B51" s="51"/>
      <c r="C51" s="52"/>
      <c r="D51" s="40">
        <f>COUNTIF((F51:L51),"&gt;0")</f>
        <v>0</v>
      </c>
      <c r="E51" s="24">
        <f>SUM(F51:N51)*1</f>
        <v>0</v>
      </c>
      <c r="F51" s="5">
        <v>0</v>
      </c>
      <c r="G51" s="6">
        <v>0</v>
      </c>
      <c r="H51" s="6">
        <v>0</v>
      </c>
      <c r="I51" s="6">
        <v>0</v>
      </c>
      <c r="J51" s="6">
        <v>0</v>
      </c>
      <c r="K51" s="64">
        <v>0</v>
      </c>
      <c r="L51" s="54">
        <v>0</v>
      </c>
      <c r="M51" s="20">
        <f t="shared" si="2"/>
        <v>0</v>
      </c>
      <c r="N51" s="20">
        <f t="shared" si="3"/>
        <v>0</v>
      </c>
    </row>
    <row r="52" spans="1:14" ht="12.75">
      <c r="A52" s="50"/>
      <c r="B52" s="51"/>
      <c r="C52" s="52"/>
      <c r="D52" s="40">
        <f>COUNTIF((F52:L52),"&gt;0")</f>
        <v>0</v>
      </c>
      <c r="E52" s="24">
        <f>SUM(F52:N52)*1</f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4">
        <v>0</v>
      </c>
      <c r="L52" s="54">
        <v>0</v>
      </c>
      <c r="M52" s="20">
        <f t="shared" si="0"/>
        <v>0</v>
      </c>
      <c r="N52" s="20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76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</v>
      </c>
      <c r="C6" s="49" t="s">
        <v>88</v>
      </c>
      <c r="D6" s="40">
        <f>COUNTIF((F6:L6),"&gt;0")</f>
        <v>3</v>
      </c>
      <c r="E6" s="24">
        <f>SUM(F6:N6)*1</f>
        <v>90</v>
      </c>
      <c r="F6" s="55">
        <v>30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>0-(SMALL((F6:L6),1))</f>
        <v>0</v>
      </c>
      <c r="N6" s="20">
        <f>0-(SMALL((F6:L6),2))</f>
        <v>0</v>
      </c>
    </row>
    <row r="7" spans="1:14" ht="12.75">
      <c r="A7" s="50">
        <v>2</v>
      </c>
      <c r="B7" s="51" t="s">
        <v>89</v>
      </c>
      <c r="C7" s="52" t="s">
        <v>88</v>
      </c>
      <c r="D7" s="40">
        <f>COUNTIF((F7:L7),"&gt;0")</f>
        <v>3</v>
      </c>
      <c r="E7" s="24">
        <f>SUM(F7:N7)*1</f>
        <v>74</v>
      </c>
      <c r="F7" s="5">
        <v>26</v>
      </c>
      <c r="G7" s="6">
        <v>26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>0-(SMALL((F7:L7),1))</f>
        <v>0</v>
      </c>
      <c r="N7" s="20">
        <f>0-(SMALL((F7:L7),2))</f>
        <v>0</v>
      </c>
    </row>
    <row r="8" spans="1:14" ht="12.75">
      <c r="A8" s="50">
        <v>3</v>
      </c>
      <c r="B8" s="51" t="s">
        <v>16</v>
      </c>
      <c r="C8" s="52" t="s">
        <v>90</v>
      </c>
      <c r="D8" s="40">
        <f>COUNTIF((F8:L8),"&gt;0")</f>
        <v>3</v>
      </c>
      <c r="E8" s="24">
        <f>SUM(F8:N8)*1</f>
        <v>59</v>
      </c>
      <c r="F8" s="5">
        <v>19</v>
      </c>
      <c r="G8" s="6">
        <v>14</v>
      </c>
      <c r="H8" s="6">
        <v>26</v>
      </c>
      <c r="I8" s="6">
        <v>0</v>
      </c>
      <c r="J8" s="6">
        <v>0</v>
      </c>
      <c r="K8" s="64">
        <v>0</v>
      </c>
      <c r="L8" s="54">
        <v>0</v>
      </c>
      <c r="M8" s="20">
        <f>0-(SMALL((F8:L8),1))</f>
        <v>0</v>
      </c>
      <c r="N8" s="20">
        <f>0-(SMALL((F8:L8),2))</f>
        <v>0</v>
      </c>
    </row>
    <row r="9" spans="1:14" ht="12.75">
      <c r="A9" s="50">
        <v>4</v>
      </c>
      <c r="B9" s="51" t="s">
        <v>18</v>
      </c>
      <c r="C9" s="52" t="s">
        <v>88</v>
      </c>
      <c r="D9" s="40">
        <f>COUNTIF((F9:L9),"&gt;0")</f>
        <v>3</v>
      </c>
      <c r="E9" s="24">
        <f>SUM(F9:N9)*1</f>
        <v>52</v>
      </c>
      <c r="F9" s="5">
        <v>22</v>
      </c>
      <c r="G9" s="6">
        <v>15</v>
      </c>
      <c r="H9" s="6">
        <v>15</v>
      </c>
      <c r="I9" s="6">
        <v>0</v>
      </c>
      <c r="J9" s="6">
        <v>0</v>
      </c>
      <c r="K9" s="64">
        <v>0</v>
      </c>
      <c r="L9" s="54">
        <v>0</v>
      </c>
      <c r="M9" s="20">
        <f>0-(SMALL((F9:L9),1))</f>
        <v>0</v>
      </c>
      <c r="N9" s="20">
        <f>0-(SMALL((F9:L9),2))</f>
        <v>0</v>
      </c>
    </row>
    <row r="10" spans="1:14" ht="12.75">
      <c r="A10" s="50">
        <v>5</v>
      </c>
      <c r="B10" s="51" t="s">
        <v>178</v>
      </c>
      <c r="C10" s="52" t="s">
        <v>10</v>
      </c>
      <c r="D10" s="40">
        <f>COUNTIF((F10:L10),"&gt;0")</f>
        <v>3</v>
      </c>
      <c r="E10" s="24">
        <f>SUM(F10:N10)*1</f>
        <v>46</v>
      </c>
      <c r="F10" s="5">
        <v>17</v>
      </c>
      <c r="G10" s="6">
        <v>17</v>
      </c>
      <c r="H10" s="6">
        <v>12</v>
      </c>
      <c r="I10" s="6">
        <v>0</v>
      </c>
      <c r="J10" s="6">
        <v>0</v>
      </c>
      <c r="K10" s="64">
        <v>0</v>
      </c>
      <c r="L10" s="54">
        <v>0</v>
      </c>
      <c r="M10" s="20">
        <f>0-(SMALL((F10:L10),1))</f>
        <v>0</v>
      </c>
      <c r="N10" s="20">
        <f>0-(SMALL((F10:L10),2))</f>
        <v>0</v>
      </c>
    </row>
    <row r="11" spans="1:14" ht="12.75">
      <c r="A11" s="50">
        <v>6</v>
      </c>
      <c r="B11" s="51" t="s">
        <v>177</v>
      </c>
      <c r="C11" s="52" t="s">
        <v>10</v>
      </c>
      <c r="D11" s="40">
        <f>COUNTIF((F11:L11),"&gt;0")</f>
        <v>2</v>
      </c>
      <c r="E11" s="24">
        <f>SUM(F11:N11)*1</f>
        <v>38</v>
      </c>
      <c r="F11" s="5">
        <v>0</v>
      </c>
      <c r="G11" s="6">
        <v>19</v>
      </c>
      <c r="H11" s="6">
        <v>19</v>
      </c>
      <c r="I11" s="6">
        <v>0</v>
      </c>
      <c r="J11" s="6">
        <v>0</v>
      </c>
      <c r="K11" s="64">
        <v>0</v>
      </c>
      <c r="L11" s="54">
        <v>0</v>
      </c>
      <c r="M11" s="20">
        <f>0-(SMALL((F11:L11),1))</f>
        <v>0</v>
      </c>
      <c r="N11" s="20">
        <f>0-(SMALL((F11:L11),2))</f>
        <v>0</v>
      </c>
    </row>
    <row r="12" spans="1:14" ht="12.75">
      <c r="A12" s="50">
        <v>7</v>
      </c>
      <c r="B12" s="51" t="s">
        <v>19</v>
      </c>
      <c r="C12" s="52" t="s">
        <v>90</v>
      </c>
      <c r="D12" s="40">
        <f>COUNTIF((F12:L12),"&gt;0")</f>
        <v>2</v>
      </c>
      <c r="E12" s="24">
        <f>SUM(F12:N12)*1</f>
        <v>29</v>
      </c>
      <c r="F12" s="5">
        <v>15</v>
      </c>
      <c r="G12" s="6">
        <v>0</v>
      </c>
      <c r="H12" s="6">
        <v>14</v>
      </c>
      <c r="I12" s="6">
        <v>0</v>
      </c>
      <c r="J12" s="6">
        <v>0</v>
      </c>
      <c r="K12" s="64">
        <v>0</v>
      </c>
      <c r="L12" s="54">
        <v>0</v>
      </c>
      <c r="M12" s="20">
        <f>0-(SMALL((F12:L12),1))</f>
        <v>0</v>
      </c>
      <c r="N12" s="20">
        <f>0-(SMALL((F12:L12),2))</f>
        <v>0</v>
      </c>
    </row>
    <row r="13" spans="1:14" ht="12.75">
      <c r="A13" s="50">
        <v>8</v>
      </c>
      <c r="B13" s="51" t="s">
        <v>17</v>
      </c>
      <c r="C13" s="52" t="s">
        <v>90</v>
      </c>
      <c r="D13" s="40">
        <f>COUNTIF((F13:L13),"&gt;0")</f>
        <v>2</v>
      </c>
      <c r="E13" s="24">
        <f>SUM(F13:N13)*1</f>
        <v>27</v>
      </c>
      <c r="F13" s="5">
        <v>14</v>
      </c>
      <c r="G13" s="6">
        <v>0</v>
      </c>
      <c r="H13" s="6">
        <v>13</v>
      </c>
      <c r="I13" s="6">
        <v>0</v>
      </c>
      <c r="J13" s="6">
        <v>0</v>
      </c>
      <c r="K13" s="64">
        <v>0</v>
      </c>
      <c r="L13" s="54">
        <v>0</v>
      </c>
      <c r="M13" s="20">
        <f>0-(SMALL((F13:L13),1))</f>
        <v>0</v>
      </c>
      <c r="N13" s="20">
        <f>0-(SMALL((F13:L13),2))</f>
        <v>0</v>
      </c>
    </row>
    <row r="14" spans="1:14" ht="12.75">
      <c r="A14" s="50">
        <v>9</v>
      </c>
      <c r="B14" s="51" t="s">
        <v>175</v>
      </c>
      <c r="C14" s="52" t="s">
        <v>176</v>
      </c>
      <c r="D14" s="40">
        <f>COUNTIF((F14:L14),"&gt;0")</f>
        <v>1</v>
      </c>
      <c r="E14" s="24">
        <f>SUM(F14:N14)*1</f>
        <v>22</v>
      </c>
      <c r="F14" s="5">
        <v>0</v>
      </c>
      <c r="G14" s="6">
        <v>22</v>
      </c>
      <c r="H14" s="6">
        <v>0</v>
      </c>
      <c r="I14" s="6">
        <v>0</v>
      </c>
      <c r="J14" s="6">
        <v>0</v>
      </c>
      <c r="K14" s="64">
        <v>0</v>
      </c>
      <c r="L14" s="54">
        <v>0</v>
      </c>
      <c r="M14" s="20">
        <f>0-(SMALL((F14:L14),1))</f>
        <v>0</v>
      </c>
      <c r="N14" s="20">
        <f>0-(SMALL((F14:L14),2))</f>
        <v>0</v>
      </c>
    </row>
    <row r="15" spans="1:14" ht="12.75">
      <c r="A15" s="50">
        <v>10</v>
      </c>
      <c r="B15" s="51" t="s">
        <v>265</v>
      </c>
      <c r="C15" s="52" t="s">
        <v>197</v>
      </c>
      <c r="D15" s="40">
        <f>COUNTIF((F15:L15),"&gt;0")</f>
        <v>1</v>
      </c>
      <c r="E15" s="24">
        <f>SUM(F15:N15)*1</f>
        <v>17</v>
      </c>
      <c r="F15" s="5">
        <v>0</v>
      </c>
      <c r="G15" s="6">
        <v>0</v>
      </c>
      <c r="H15" s="6">
        <v>17</v>
      </c>
      <c r="I15" s="6">
        <v>0</v>
      </c>
      <c r="J15" s="6">
        <v>0</v>
      </c>
      <c r="K15" s="64">
        <v>0</v>
      </c>
      <c r="L15" s="54">
        <v>0</v>
      </c>
      <c r="M15" s="20">
        <f>0-(SMALL((F15:L15),1))</f>
        <v>0</v>
      </c>
      <c r="N15" s="20">
        <f>0-(SMALL((F15:L15),2))</f>
        <v>0</v>
      </c>
    </row>
    <row r="16" spans="1:14" ht="12.75">
      <c r="A16" s="50">
        <v>11</v>
      </c>
      <c r="B16" s="51" t="s">
        <v>179</v>
      </c>
      <c r="C16" s="52" t="s">
        <v>86</v>
      </c>
      <c r="D16" s="40">
        <f>COUNTIF((F16:L16),"&gt;0")</f>
        <v>1</v>
      </c>
      <c r="E16" s="24">
        <f>SUM(F16:N16)*1</f>
        <v>13</v>
      </c>
      <c r="F16" s="5">
        <v>0</v>
      </c>
      <c r="G16" s="6">
        <v>13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>0-(SMALL((F16:L16),1))</f>
        <v>0</v>
      </c>
      <c r="N16" s="20">
        <f>0-(SMALL((F16:L16),2))</f>
        <v>0</v>
      </c>
    </row>
    <row r="17" spans="1:14" ht="12.75">
      <c r="A17" s="50"/>
      <c r="B17" s="51"/>
      <c r="C17" s="52"/>
      <c r="D17" s="40">
        <f>COUNTIF((F17:L17),"&gt;0")</f>
        <v>0</v>
      </c>
      <c r="E17" s="24">
        <f>SUM(F17:N17)*1</f>
        <v>0</v>
      </c>
      <c r="F17" s="5">
        <v>0</v>
      </c>
      <c r="G17" s="6">
        <v>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>0-(SMALL((F17:L17),1))</f>
        <v>0</v>
      </c>
      <c r="N17" s="20">
        <f>0-(SMALL((F17:L17),2))</f>
        <v>0</v>
      </c>
    </row>
    <row r="18" spans="1:14" ht="12.75">
      <c r="A18" s="50"/>
      <c r="B18" s="51"/>
      <c r="C18" s="52"/>
      <c r="D18" s="40">
        <f>COUNTIF((F18:L18),"&gt;0")</f>
        <v>0</v>
      </c>
      <c r="E18" s="24">
        <f>SUM(F18:N18)*1</f>
        <v>0</v>
      </c>
      <c r="F18" s="5">
        <v>0</v>
      </c>
      <c r="G18" s="6">
        <v>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>0-(SMALL((F18:L18),1))</f>
        <v>0</v>
      </c>
      <c r="N18" s="20">
        <f>0-(SMALL((F18:L18),2))</f>
        <v>0</v>
      </c>
    </row>
    <row r="19" spans="1:14" ht="12.75">
      <c r="A19" s="50"/>
      <c r="B19" s="51"/>
      <c r="C19" s="52"/>
      <c r="D19" s="40">
        <f>COUNTIF((F19:L19),"&gt;0")</f>
        <v>0</v>
      </c>
      <c r="E19" s="24">
        <f>SUM(F19:N19)*1</f>
        <v>0</v>
      </c>
      <c r="F19" s="5">
        <v>0</v>
      </c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>0-(SMALL((F19:L19),1))</f>
        <v>0</v>
      </c>
      <c r="N19" s="20">
        <f>0-(SMALL((F19:L19),2))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3">
      <selection activeCell="A32" sqref="A32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9" width="10.7109375" style="0" customWidth="1"/>
    <col min="10" max="10" width="10.7109375" style="38" customWidth="1"/>
    <col min="11" max="11" width="10.7109375" style="0" customWidth="1"/>
    <col min="12" max="13" width="11.421875" style="38" customWidth="1"/>
  </cols>
  <sheetData>
    <row r="1" spans="1:14" ht="23.25">
      <c r="A1" s="1"/>
      <c r="B1" s="2" t="s">
        <v>65</v>
      </c>
      <c r="C1" s="1"/>
      <c r="F1" s="1"/>
      <c r="G1" s="1"/>
      <c r="H1" s="1"/>
      <c r="I1" s="1"/>
      <c r="J1" s="1"/>
      <c r="K1" s="1"/>
      <c r="L1" s="1"/>
      <c r="M1" s="39"/>
      <c r="N1" s="39"/>
    </row>
    <row r="2" spans="10:14" ht="13.5" thickBot="1">
      <c r="J2"/>
      <c r="L2"/>
      <c r="M2" s="39"/>
      <c r="N2" s="39"/>
    </row>
    <row r="3" spans="1:14" ht="18.75" thickBot="1">
      <c r="A3" s="3"/>
      <c r="B3" s="4" t="s">
        <v>77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136</v>
      </c>
      <c r="C6" s="49" t="s">
        <v>10</v>
      </c>
      <c r="D6" s="40">
        <f>COUNTIF((F6:L6),"&gt;0")</f>
        <v>3</v>
      </c>
      <c r="E6" s="24">
        <f>SUM(F6:N6)*1</f>
        <v>71</v>
      </c>
      <c r="F6" s="55">
        <v>30</v>
      </c>
      <c r="G6" s="25">
        <v>11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33">0-(SMALL((F6:L6),1))</f>
        <v>0</v>
      </c>
      <c r="N6" s="20">
        <f aca="true" t="shared" si="1" ref="N6:N33">0-(SMALL((F6:L6),2))</f>
        <v>0</v>
      </c>
    </row>
    <row r="7" spans="1:14" ht="12.75">
      <c r="A7" s="50">
        <v>2</v>
      </c>
      <c r="B7" s="51" t="s">
        <v>137</v>
      </c>
      <c r="C7" s="52" t="s">
        <v>10</v>
      </c>
      <c r="D7" s="40">
        <f>COUNTIF((F7:L7),"&gt;0")</f>
        <v>3</v>
      </c>
      <c r="E7" s="24">
        <f>SUM(F7:N7)*1</f>
        <v>69</v>
      </c>
      <c r="F7" s="5">
        <v>26</v>
      </c>
      <c r="G7" s="6">
        <v>30</v>
      </c>
      <c r="H7" s="6">
        <v>13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138</v>
      </c>
      <c r="C8" s="52" t="s">
        <v>10</v>
      </c>
      <c r="D8" s="40">
        <f>COUNTIF((F8:L8),"&gt;0")</f>
        <v>3</v>
      </c>
      <c r="E8" s="24">
        <f>SUM(F8:N8)*1</f>
        <v>65</v>
      </c>
      <c r="F8" s="5">
        <v>22</v>
      </c>
      <c r="G8" s="6">
        <v>26</v>
      </c>
      <c r="H8" s="6">
        <v>17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139</v>
      </c>
      <c r="C9" s="52" t="s">
        <v>10</v>
      </c>
      <c r="D9" s="40">
        <f>COUNTIF((F9:L9),"&gt;0")</f>
        <v>3</v>
      </c>
      <c r="E9" s="24">
        <f>SUM(F9:N9)*1</f>
        <v>52</v>
      </c>
      <c r="F9" s="5">
        <v>19</v>
      </c>
      <c r="G9" s="6">
        <v>22</v>
      </c>
      <c r="H9" s="6">
        <v>11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148</v>
      </c>
      <c r="C10" s="52" t="s">
        <v>10</v>
      </c>
      <c r="D10" s="40">
        <f>COUNTIF((F10:L10),"&gt;0")</f>
        <v>3</v>
      </c>
      <c r="E10" s="24">
        <f>SUM(F10:N10)*1</f>
        <v>41</v>
      </c>
      <c r="F10" s="5">
        <v>9</v>
      </c>
      <c r="G10" s="6">
        <v>10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146</v>
      </c>
      <c r="C11" s="52" t="s">
        <v>88</v>
      </c>
      <c r="D11" s="40">
        <f>COUNTIF((F11:L11),"&gt;0")</f>
        <v>3</v>
      </c>
      <c r="E11" s="24">
        <f>SUM(F11:N11)*1</f>
        <v>40</v>
      </c>
      <c r="F11" s="5">
        <v>11</v>
      </c>
      <c r="G11" s="6">
        <v>15</v>
      </c>
      <c r="H11" s="6">
        <v>14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206</v>
      </c>
      <c r="C12" s="52" t="s">
        <v>182</v>
      </c>
      <c r="D12" s="40">
        <f>COUNTIF((F12:L12),"&gt;0")</f>
        <v>2</v>
      </c>
      <c r="E12" s="24">
        <f>SUM(F12:N12)*1</f>
        <v>36</v>
      </c>
      <c r="F12" s="5">
        <v>0</v>
      </c>
      <c r="G12" s="6">
        <v>17</v>
      </c>
      <c r="H12" s="6">
        <v>19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143</v>
      </c>
      <c r="C13" s="52" t="s">
        <v>88</v>
      </c>
      <c r="D13" s="40">
        <f>COUNTIF((F13:L13),"&gt;0")</f>
        <v>3</v>
      </c>
      <c r="E13" s="24">
        <f>SUM(F13:N13)*1</f>
        <v>31</v>
      </c>
      <c r="F13" s="5">
        <v>14</v>
      </c>
      <c r="G13" s="6">
        <v>14</v>
      </c>
      <c r="H13" s="6">
        <v>3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8</v>
      </c>
      <c r="B14" s="51" t="s">
        <v>205</v>
      </c>
      <c r="C14" s="52" t="s">
        <v>182</v>
      </c>
      <c r="D14" s="40">
        <f>COUNTIF((F14:L14),"&gt;0")</f>
        <v>2</v>
      </c>
      <c r="E14" s="24">
        <f>SUM(F14:N14)*1</f>
        <v>31</v>
      </c>
      <c r="F14" s="5">
        <v>0</v>
      </c>
      <c r="G14" s="6">
        <v>19</v>
      </c>
      <c r="H14" s="6">
        <v>12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142</v>
      </c>
      <c r="C15" s="52" t="s">
        <v>10</v>
      </c>
      <c r="D15" s="40">
        <f>COUNTIF((F15:L15),"&gt;0")</f>
        <v>3</v>
      </c>
      <c r="E15" s="24">
        <f>SUM(F15:N15)*1</f>
        <v>30</v>
      </c>
      <c r="F15" s="5">
        <v>15</v>
      </c>
      <c r="G15" s="6">
        <v>7</v>
      </c>
      <c r="H15" s="6">
        <v>8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266</v>
      </c>
      <c r="C16" s="52" t="s">
        <v>267</v>
      </c>
      <c r="D16" s="40">
        <f>COUNTIF((F16:L16),"&gt;0")</f>
        <v>1</v>
      </c>
      <c r="E16" s="24">
        <f>SUM(F16:N16)*1</f>
        <v>26</v>
      </c>
      <c r="F16" s="5">
        <v>0</v>
      </c>
      <c r="G16" s="6">
        <v>0</v>
      </c>
      <c r="H16" s="6">
        <v>26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140</v>
      </c>
      <c r="C17" s="52" t="s">
        <v>141</v>
      </c>
      <c r="D17" s="40">
        <f>COUNTIF((F17:L17),"&gt;0")</f>
        <v>2</v>
      </c>
      <c r="E17" s="24">
        <f>SUM(F17:N17)*1</f>
        <v>25</v>
      </c>
      <c r="F17" s="5">
        <v>17</v>
      </c>
      <c r="G17" s="6">
        <v>8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12</v>
      </c>
      <c r="B18" s="51" t="s">
        <v>149</v>
      </c>
      <c r="C18" s="52" t="s">
        <v>88</v>
      </c>
      <c r="D18" s="40">
        <f>COUNTIF((F18:L18),"&gt;0")</f>
        <v>3</v>
      </c>
      <c r="E18" s="24">
        <f>SUM(F18:N18)*1</f>
        <v>25</v>
      </c>
      <c r="F18" s="5">
        <v>8</v>
      </c>
      <c r="G18" s="6">
        <v>12</v>
      </c>
      <c r="H18" s="6">
        <v>5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207</v>
      </c>
      <c r="C19" s="52" t="s">
        <v>160</v>
      </c>
      <c r="D19" s="40">
        <f>COUNTIF((F19:L19),"&gt;0")</f>
        <v>2</v>
      </c>
      <c r="E19" s="24">
        <f>SUM(F19:N19)*1</f>
        <v>23</v>
      </c>
      <c r="F19" s="5">
        <v>0</v>
      </c>
      <c r="G19" s="6">
        <v>13</v>
      </c>
      <c r="H19" s="6">
        <v>10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147</v>
      </c>
      <c r="C20" s="52" t="s">
        <v>88</v>
      </c>
      <c r="D20" s="40">
        <f>COUNTIF((F20:L20),"&gt;0")</f>
        <v>3</v>
      </c>
      <c r="E20" s="24">
        <f>SUM(F20:N20)*1</f>
        <v>21</v>
      </c>
      <c r="F20" s="5">
        <v>10</v>
      </c>
      <c r="G20" s="6">
        <v>4</v>
      </c>
      <c r="H20" s="6">
        <v>7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1:14" ht="12.75">
      <c r="A21" s="50">
        <v>16</v>
      </c>
      <c r="B21" s="51" t="s">
        <v>151</v>
      </c>
      <c r="C21" s="52" t="s">
        <v>90</v>
      </c>
      <c r="D21" s="40">
        <f>COUNTIF((F21:L21),"&gt;0")</f>
        <v>3</v>
      </c>
      <c r="E21" s="24">
        <f>SUM(F21:N21)*1</f>
        <v>19</v>
      </c>
      <c r="F21" s="5">
        <v>6</v>
      </c>
      <c r="G21" s="6">
        <v>9</v>
      </c>
      <c r="H21" s="6">
        <v>4</v>
      </c>
      <c r="I21" s="6">
        <v>0</v>
      </c>
      <c r="J21" s="6">
        <v>0</v>
      </c>
      <c r="K21" s="64">
        <v>0</v>
      </c>
      <c r="L21" s="54">
        <v>0</v>
      </c>
      <c r="M21" s="20">
        <f t="shared" si="0"/>
        <v>0</v>
      </c>
      <c r="N21" s="20">
        <f t="shared" si="1"/>
        <v>0</v>
      </c>
    </row>
    <row r="22" spans="1:14" ht="12.75">
      <c r="A22" s="50">
        <v>17</v>
      </c>
      <c r="B22" s="51" t="s">
        <v>145</v>
      </c>
      <c r="C22" s="52" t="s">
        <v>10</v>
      </c>
      <c r="D22" s="40">
        <f>COUNTIF((F22:L22),"&gt;0")</f>
        <v>2</v>
      </c>
      <c r="E22" s="24">
        <f>SUM(F22:N22)*1</f>
        <v>17</v>
      </c>
      <c r="F22" s="9">
        <v>12</v>
      </c>
      <c r="G22" s="6">
        <v>5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 t="shared" si="0"/>
        <v>0</v>
      </c>
      <c r="N22" s="20">
        <f t="shared" si="1"/>
        <v>0</v>
      </c>
    </row>
    <row r="23" spans="1:14" ht="12.75">
      <c r="A23" s="50">
        <v>17</v>
      </c>
      <c r="B23" s="51" t="s">
        <v>144</v>
      </c>
      <c r="C23" s="52" t="s">
        <v>10</v>
      </c>
      <c r="D23" s="40">
        <f>COUNTIF((F23:L23),"&gt;0")</f>
        <v>3</v>
      </c>
      <c r="E23" s="24">
        <f>SUM(F23:N23)*1</f>
        <v>17</v>
      </c>
      <c r="F23" s="5">
        <v>13</v>
      </c>
      <c r="G23" s="6">
        <v>3</v>
      </c>
      <c r="H23" s="6">
        <v>1</v>
      </c>
      <c r="I23" s="6">
        <v>0</v>
      </c>
      <c r="J23" s="6">
        <v>0</v>
      </c>
      <c r="K23" s="64">
        <v>0</v>
      </c>
      <c r="L23" s="54">
        <v>0</v>
      </c>
      <c r="M23" s="20">
        <f t="shared" si="0"/>
        <v>0</v>
      </c>
      <c r="N23" s="20">
        <f t="shared" si="1"/>
        <v>0</v>
      </c>
    </row>
    <row r="24" spans="1:14" ht="12.75">
      <c r="A24" s="50">
        <v>19</v>
      </c>
      <c r="B24" s="51" t="s">
        <v>150</v>
      </c>
      <c r="C24" s="52" t="s">
        <v>10</v>
      </c>
      <c r="D24" s="40">
        <f>COUNTIF((F24:L24),"&gt;0")</f>
        <v>3</v>
      </c>
      <c r="E24" s="24">
        <f>SUM(F24:N24)*1</f>
        <v>15</v>
      </c>
      <c r="F24" s="5">
        <v>7</v>
      </c>
      <c r="G24" s="6">
        <v>6</v>
      </c>
      <c r="H24" s="6">
        <v>2</v>
      </c>
      <c r="I24" s="6">
        <v>0</v>
      </c>
      <c r="J24" s="6">
        <v>0</v>
      </c>
      <c r="K24" s="64">
        <v>0</v>
      </c>
      <c r="L24" s="54">
        <v>0</v>
      </c>
      <c r="M24" s="20">
        <f t="shared" si="0"/>
        <v>0</v>
      </c>
      <c r="N24" s="20">
        <f t="shared" si="1"/>
        <v>0</v>
      </c>
    </row>
    <row r="25" spans="1:14" s="8" customFormat="1" ht="12.75" customHeight="1">
      <c r="A25" s="50">
        <v>19</v>
      </c>
      <c r="B25" s="51" t="s">
        <v>268</v>
      </c>
      <c r="C25" s="52" t="s">
        <v>249</v>
      </c>
      <c r="D25" s="40">
        <f>COUNTIF((F25:L25),"&gt;0")</f>
        <v>1</v>
      </c>
      <c r="E25" s="24">
        <f>SUM(F25:N25)*1</f>
        <v>15</v>
      </c>
      <c r="F25" s="5">
        <v>0</v>
      </c>
      <c r="G25" s="6">
        <v>0</v>
      </c>
      <c r="H25" s="6">
        <v>15</v>
      </c>
      <c r="I25" s="6">
        <v>0</v>
      </c>
      <c r="J25" s="6">
        <v>0</v>
      </c>
      <c r="K25" s="64">
        <v>0</v>
      </c>
      <c r="L25" s="54">
        <v>0</v>
      </c>
      <c r="M25" s="20">
        <f t="shared" si="0"/>
        <v>0</v>
      </c>
      <c r="N25" s="20">
        <f t="shared" si="1"/>
        <v>0</v>
      </c>
    </row>
    <row r="26" spans="1:14" ht="12.75">
      <c r="A26" s="50">
        <v>21</v>
      </c>
      <c r="B26" s="51" t="s">
        <v>152</v>
      </c>
      <c r="C26" s="52" t="s">
        <v>141</v>
      </c>
      <c r="D26" s="40">
        <f>COUNTIF((F26:L26),"&gt;0")</f>
        <v>3</v>
      </c>
      <c r="E26" s="24">
        <f>SUM(F26:N26)*1</f>
        <v>13</v>
      </c>
      <c r="F26" s="5">
        <v>5</v>
      </c>
      <c r="G26" s="6">
        <v>2</v>
      </c>
      <c r="H26" s="6">
        <v>6</v>
      </c>
      <c r="I26" s="6">
        <v>0</v>
      </c>
      <c r="J26" s="6">
        <v>0</v>
      </c>
      <c r="K26" s="64">
        <v>0</v>
      </c>
      <c r="L26" s="54">
        <v>0</v>
      </c>
      <c r="M26" s="20">
        <f t="shared" si="0"/>
        <v>0</v>
      </c>
      <c r="N26" s="20">
        <f t="shared" si="1"/>
        <v>0</v>
      </c>
    </row>
    <row r="27" spans="1:14" ht="12.75">
      <c r="A27" s="50">
        <v>22</v>
      </c>
      <c r="B27" s="51" t="s">
        <v>269</v>
      </c>
      <c r="C27" s="52" t="s">
        <v>249</v>
      </c>
      <c r="D27" s="40">
        <f>COUNTIF((F27:L27),"&gt;0")</f>
        <v>1</v>
      </c>
      <c r="E27" s="24">
        <f>SUM(F27:N27)*1</f>
        <v>9</v>
      </c>
      <c r="F27" s="5">
        <v>0</v>
      </c>
      <c r="G27" s="6">
        <v>0</v>
      </c>
      <c r="H27" s="6">
        <v>9</v>
      </c>
      <c r="I27" s="6">
        <v>0</v>
      </c>
      <c r="J27" s="6">
        <v>0</v>
      </c>
      <c r="K27" s="64">
        <v>0</v>
      </c>
      <c r="L27" s="54">
        <v>0</v>
      </c>
      <c r="M27" s="20">
        <f t="shared" si="0"/>
        <v>0</v>
      </c>
      <c r="N27" s="20">
        <f t="shared" si="1"/>
        <v>0</v>
      </c>
    </row>
    <row r="28" spans="1:14" ht="12.75">
      <c r="A28" s="50">
        <v>23</v>
      </c>
      <c r="B28" s="51" t="s">
        <v>153</v>
      </c>
      <c r="C28" s="52" t="s">
        <v>10</v>
      </c>
      <c r="D28" s="40">
        <f>COUNTIF((F28:L28),"&gt;0")</f>
        <v>3</v>
      </c>
      <c r="E28" s="24">
        <f>SUM(F28:N28)*1</f>
        <v>6</v>
      </c>
      <c r="F28" s="5">
        <v>4</v>
      </c>
      <c r="G28" s="6">
        <v>1</v>
      </c>
      <c r="H28" s="6">
        <v>1</v>
      </c>
      <c r="I28" s="6">
        <v>0</v>
      </c>
      <c r="J28" s="6">
        <v>0</v>
      </c>
      <c r="K28" s="64">
        <v>0</v>
      </c>
      <c r="L28" s="54">
        <v>0</v>
      </c>
      <c r="M28" s="20">
        <f t="shared" si="0"/>
        <v>0</v>
      </c>
      <c r="N28" s="20">
        <f t="shared" si="1"/>
        <v>0</v>
      </c>
    </row>
    <row r="29" spans="1:14" ht="12.75">
      <c r="A29" s="50">
        <v>24</v>
      </c>
      <c r="B29" s="51" t="s">
        <v>154</v>
      </c>
      <c r="C29" s="52" t="s">
        <v>141</v>
      </c>
      <c r="D29" s="40">
        <f>COUNTIF((F29:L29),"&gt;0")</f>
        <v>3</v>
      </c>
      <c r="E29" s="24">
        <f>SUM(F29:N29)*1</f>
        <v>5</v>
      </c>
      <c r="F29" s="5">
        <v>3</v>
      </c>
      <c r="G29" s="6">
        <v>1</v>
      </c>
      <c r="H29" s="6">
        <v>1</v>
      </c>
      <c r="I29" s="6">
        <v>0</v>
      </c>
      <c r="J29" s="6">
        <v>0</v>
      </c>
      <c r="K29" s="64">
        <v>0</v>
      </c>
      <c r="L29" s="54">
        <v>0</v>
      </c>
      <c r="M29" s="20">
        <f t="shared" si="0"/>
        <v>0</v>
      </c>
      <c r="N29" s="20">
        <f t="shared" si="1"/>
        <v>0</v>
      </c>
    </row>
    <row r="30" spans="1:14" ht="12.75">
      <c r="A30" s="50">
        <v>25</v>
      </c>
      <c r="B30" s="51" t="s">
        <v>270</v>
      </c>
      <c r="C30" s="52" t="s">
        <v>249</v>
      </c>
      <c r="D30" s="40">
        <f>COUNTIF((F30:L30),"&gt;0")</f>
        <v>1</v>
      </c>
      <c r="E30" s="24">
        <f>SUM(F30:N30)*1</f>
        <v>1</v>
      </c>
      <c r="F30" s="5">
        <v>0</v>
      </c>
      <c r="G30" s="6">
        <v>0</v>
      </c>
      <c r="H30" s="6">
        <v>1</v>
      </c>
      <c r="I30" s="6">
        <v>0</v>
      </c>
      <c r="J30" s="6">
        <v>0</v>
      </c>
      <c r="K30" s="64">
        <v>0</v>
      </c>
      <c r="L30" s="54">
        <v>0</v>
      </c>
      <c r="M30" s="20">
        <f t="shared" si="0"/>
        <v>0</v>
      </c>
      <c r="N30" s="20">
        <f t="shared" si="1"/>
        <v>0</v>
      </c>
    </row>
    <row r="31" spans="1:14" ht="12.75">
      <c r="A31" s="50">
        <v>25</v>
      </c>
      <c r="B31" s="51" t="s">
        <v>271</v>
      </c>
      <c r="C31" s="52" t="s">
        <v>10</v>
      </c>
      <c r="D31" s="40">
        <f>COUNTIF((F31:L31),"&gt;0")</f>
        <v>1</v>
      </c>
      <c r="E31" s="24">
        <f>SUM(F31:N31)*1</f>
        <v>1</v>
      </c>
      <c r="F31" s="5">
        <v>0</v>
      </c>
      <c r="G31" s="6">
        <v>0</v>
      </c>
      <c r="H31" s="6">
        <v>1</v>
      </c>
      <c r="I31" s="6">
        <v>0</v>
      </c>
      <c r="J31" s="6">
        <v>0</v>
      </c>
      <c r="K31" s="64">
        <v>0</v>
      </c>
      <c r="L31" s="54">
        <v>0</v>
      </c>
      <c r="M31" s="20">
        <f>0-(SMALL((F31:L31),1))</f>
        <v>0</v>
      </c>
      <c r="N31" s="20">
        <f>0-(SMALL((F31:L31),2))</f>
        <v>0</v>
      </c>
    </row>
    <row r="32" spans="1:14" ht="12.75">
      <c r="A32" s="50"/>
      <c r="B32" s="51"/>
      <c r="C32" s="52"/>
      <c r="D32" s="40">
        <f>COUNTIF((F32:L32),"&gt;0")</f>
        <v>0</v>
      </c>
      <c r="E32" s="24">
        <f>SUM(F32:N32)*1</f>
        <v>0</v>
      </c>
      <c r="F32" s="5"/>
      <c r="G32" s="6">
        <v>0</v>
      </c>
      <c r="H32" s="6">
        <v>0</v>
      </c>
      <c r="I32" s="6">
        <v>0</v>
      </c>
      <c r="J32" s="6">
        <v>0</v>
      </c>
      <c r="K32" s="64">
        <v>0</v>
      </c>
      <c r="L32" s="54">
        <v>0</v>
      </c>
      <c r="M32" s="20">
        <f>0-(SMALL((F32:L32),1))</f>
        <v>0</v>
      </c>
      <c r="N32" s="20">
        <f>0-(SMALL((F32:L32),2))</f>
        <v>0</v>
      </c>
    </row>
    <row r="33" spans="1:14" ht="12.75">
      <c r="A33" s="50"/>
      <c r="B33" s="51"/>
      <c r="C33" s="52"/>
      <c r="D33" s="40">
        <f>COUNTIF((F33:L33),"&gt;0")</f>
        <v>0</v>
      </c>
      <c r="E33" s="24">
        <f>SUM(F33:N33)*1</f>
        <v>0</v>
      </c>
      <c r="F33" s="5"/>
      <c r="G33" s="6">
        <v>0</v>
      </c>
      <c r="H33" s="6">
        <v>0</v>
      </c>
      <c r="I33" s="6">
        <v>0</v>
      </c>
      <c r="J33" s="6">
        <v>0</v>
      </c>
      <c r="K33" s="64">
        <v>0</v>
      </c>
      <c r="L33" s="54">
        <v>0</v>
      </c>
      <c r="M33" s="20">
        <f t="shared" si="0"/>
        <v>0</v>
      </c>
      <c r="N33" s="20">
        <f t="shared" si="1"/>
        <v>0</v>
      </c>
    </row>
    <row r="34" spans="4:13" ht="12.75">
      <c r="D34"/>
      <c r="E34"/>
      <c r="J34"/>
      <c r="L34"/>
      <c r="M34"/>
    </row>
    <row r="35" spans="4:13" ht="12.75">
      <c r="D35"/>
      <c r="E35"/>
      <c r="J35"/>
      <c r="L35"/>
      <c r="M35"/>
    </row>
    <row r="36" spans="4:13" ht="12.75">
      <c r="D36"/>
      <c r="E36"/>
      <c r="J36"/>
      <c r="L36"/>
      <c r="M36"/>
    </row>
    <row r="37" spans="4:13" ht="12.75">
      <c r="D37"/>
      <c r="E37"/>
      <c r="J37"/>
      <c r="L37"/>
      <c r="M37"/>
    </row>
    <row r="38" spans="4:13" ht="12.75">
      <c r="D38"/>
      <c r="E38"/>
      <c r="J38"/>
      <c r="L38"/>
      <c r="M38"/>
    </row>
    <row r="39" spans="4:13" ht="12.75">
      <c r="D39"/>
      <c r="E39"/>
      <c r="J39"/>
      <c r="L39"/>
      <c r="M39"/>
    </row>
    <row r="40" spans="4:13" ht="12.75">
      <c r="D40"/>
      <c r="E40"/>
      <c r="J40"/>
      <c r="L40"/>
      <c r="M40"/>
    </row>
    <row r="41" spans="4:13" ht="12.75">
      <c r="D41"/>
      <c r="E41"/>
      <c r="J41"/>
      <c r="L41"/>
      <c r="M41"/>
    </row>
    <row r="42" spans="4:13" ht="12.75">
      <c r="D42"/>
      <c r="E42"/>
      <c r="J42"/>
      <c r="L42"/>
      <c r="M42"/>
    </row>
    <row r="43" spans="4:13" ht="12.75">
      <c r="D43"/>
      <c r="E43"/>
      <c r="J43"/>
      <c r="L43"/>
      <c r="M43"/>
    </row>
    <row r="44" spans="4:13" ht="12.75">
      <c r="D44"/>
      <c r="E44"/>
      <c r="J44"/>
      <c r="L44"/>
      <c r="M44"/>
    </row>
    <row r="45" spans="4:13" ht="12.75">
      <c r="D45"/>
      <c r="E45"/>
      <c r="J45"/>
      <c r="L45"/>
      <c r="M45"/>
    </row>
    <row r="46" spans="4:13" ht="12.75">
      <c r="D46"/>
      <c r="E46"/>
      <c r="J46"/>
      <c r="L46"/>
      <c r="M46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9" sqref="B9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6" customWidth="1"/>
    <col min="6" max="11" width="10.7109375" style="0" customWidth="1"/>
    <col min="12" max="13" width="11.421875" style="38" customWidth="1"/>
  </cols>
  <sheetData>
    <row r="1" spans="2:14" s="1" customFormat="1" ht="23.25">
      <c r="B1" s="2" t="s">
        <v>65</v>
      </c>
      <c r="D1" s="23"/>
      <c r="E1" s="36"/>
      <c r="M1" s="39"/>
      <c r="N1" s="39"/>
    </row>
    <row r="2" spans="12:14" ht="13.5" thickBot="1">
      <c r="L2"/>
      <c r="M2" s="39"/>
      <c r="N2" s="39"/>
    </row>
    <row r="3" spans="1:14" ht="18.75" thickBot="1">
      <c r="A3" s="3"/>
      <c r="B3" s="4" t="s">
        <v>78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157</v>
      </c>
      <c r="C6" s="49" t="s">
        <v>10</v>
      </c>
      <c r="D6" s="40">
        <f>COUNTIF((F6:L6),"&gt;0")</f>
        <v>3</v>
      </c>
      <c r="E6" s="24">
        <f>SUM(F6:N6)*1</f>
        <v>75</v>
      </c>
      <c r="F6" s="55">
        <v>30</v>
      </c>
      <c r="G6" s="25">
        <v>26</v>
      </c>
      <c r="H6" s="25">
        <v>19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20">0-(SMALL((F6:L6),1))</f>
        <v>0</v>
      </c>
      <c r="N6" s="20">
        <f aca="true" t="shared" si="1" ref="N6:N20">0-(SMALL((F6:L6),2))</f>
        <v>0</v>
      </c>
    </row>
    <row r="7" spans="1:14" ht="12.75">
      <c r="A7" s="50">
        <v>2</v>
      </c>
      <c r="B7" s="51" t="s">
        <v>213</v>
      </c>
      <c r="C7" s="52" t="s">
        <v>10</v>
      </c>
      <c r="D7" s="40">
        <f>COUNTIF((F7:L7),"&gt;0")</f>
        <v>3</v>
      </c>
      <c r="E7" s="24">
        <f>SUM(F7:N7)*1</f>
        <v>69</v>
      </c>
      <c r="F7" s="5">
        <v>22</v>
      </c>
      <c r="G7" s="6">
        <v>17</v>
      </c>
      <c r="H7" s="6">
        <v>30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40</v>
      </c>
      <c r="C8" s="52" t="s">
        <v>90</v>
      </c>
      <c r="D8" s="40">
        <f>COUNTIF((F8:L8),"&gt;0")</f>
        <v>3</v>
      </c>
      <c r="E8" s="24">
        <f>SUM(F8:N8)*1</f>
        <v>59</v>
      </c>
      <c r="F8" s="5">
        <v>26</v>
      </c>
      <c r="G8" s="6">
        <v>19</v>
      </c>
      <c r="H8" s="6">
        <v>14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208</v>
      </c>
      <c r="C9" s="52" t="s">
        <v>182</v>
      </c>
      <c r="D9" s="40">
        <f>COUNTIF((F9:L9),"&gt;0")</f>
        <v>2</v>
      </c>
      <c r="E9" s="24">
        <f>SUM(F9:N9)*1</f>
        <v>56</v>
      </c>
      <c r="F9" s="5">
        <v>0</v>
      </c>
      <c r="G9" s="6">
        <v>30</v>
      </c>
      <c r="H9" s="6">
        <v>26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14</v>
      </c>
      <c r="C10" s="52" t="s">
        <v>92</v>
      </c>
      <c r="D10" s="40">
        <f>COUNTIF((F10:L10),"&gt;0")</f>
        <v>3</v>
      </c>
      <c r="E10" s="24">
        <f>SUM(F10:N10)*1</f>
        <v>51</v>
      </c>
      <c r="F10" s="5">
        <v>17</v>
      </c>
      <c r="G10" s="6">
        <v>12</v>
      </c>
      <c r="H10" s="6">
        <v>22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39</v>
      </c>
      <c r="C11" s="52" t="s">
        <v>120</v>
      </c>
      <c r="D11" s="40">
        <f>COUNTIF((F11:L11),"&gt;0")</f>
        <v>3</v>
      </c>
      <c r="E11" s="24">
        <f>SUM(F11:N11)*1</f>
        <v>46</v>
      </c>
      <c r="F11" s="5">
        <v>15</v>
      </c>
      <c r="G11" s="6">
        <v>14</v>
      </c>
      <c r="H11" s="6">
        <v>17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158</v>
      </c>
      <c r="C12" s="52" t="s">
        <v>10</v>
      </c>
      <c r="D12" s="40">
        <f>COUNTIF((F12:L12),"&gt;0")</f>
        <v>3</v>
      </c>
      <c r="E12" s="24">
        <f>SUM(F12:N12)*1</f>
        <v>36</v>
      </c>
      <c r="F12" s="5">
        <v>14</v>
      </c>
      <c r="G12" s="6">
        <v>11</v>
      </c>
      <c r="H12" s="6">
        <v>11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15</v>
      </c>
      <c r="C13" s="52" t="s">
        <v>10</v>
      </c>
      <c r="D13" s="40">
        <f>COUNTIF((F13:L13),"&gt;0")</f>
        <v>2</v>
      </c>
      <c r="E13" s="24">
        <f>SUM(F13:N13)*1</f>
        <v>34</v>
      </c>
      <c r="F13" s="5">
        <v>19</v>
      </c>
      <c r="G13" s="6">
        <v>15</v>
      </c>
      <c r="H13" s="6">
        <v>0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210</v>
      </c>
      <c r="C14" s="52" t="s">
        <v>182</v>
      </c>
      <c r="D14" s="40">
        <f>COUNTIF((F14:L14),"&gt;0")</f>
        <v>2</v>
      </c>
      <c r="E14" s="24">
        <f>SUM(F14:N14)*1</f>
        <v>26</v>
      </c>
      <c r="F14" s="5">
        <v>0</v>
      </c>
      <c r="G14" s="6">
        <v>13</v>
      </c>
      <c r="H14" s="6">
        <v>13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209</v>
      </c>
      <c r="C15" s="52" t="s">
        <v>176</v>
      </c>
      <c r="D15" s="40">
        <f>COUNTIF((F15:L15),"&gt;0")</f>
        <v>1</v>
      </c>
      <c r="E15" s="24">
        <f>SUM(F15:N15)*1</f>
        <v>22</v>
      </c>
      <c r="F15" s="9">
        <v>0</v>
      </c>
      <c r="G15" s="6">
        <v>22</v>
      </c>
      <c r="H15" s="6">
        <v>0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272</v>
      </c>
      <c r="C16" s="52" t="s">
        <v>50</v>
      </c>
      <c r="D16" s="40">
        <f>COUNTIF((F16:L16),"&gt;0")</f>
        <v>1</v>
      </c>
      <c r="E16" s="24">
        <f>SUM(F16:N16)*1</f>
        <v>15</v>
      </c>
      <c r="F16" s="5">
        <v>0</v>
      </c>
      <c r="G16" s="6">
        <v>0</v>
      </c>
      <c r="H16" s="6">
        <v>15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273</v>
      </c>
      <c r="C17" s="52" t="s">
        <v>120</v>
      </c>
      <c r="D17" s="40">
        <f>COUNTIF((F17:L17),"&gt;0")</f>
        <v>1</v>
      </c>
      <c r="E17" s="24">
        <f>SUM(F17:N17)*1</f>
        <v>12</v>
      </c>
      <c r="F17" s="5">
        <v>0</v>
      </c>
      <c r="G17" s="6">
        <v>0</v>
      </c>
      <c r="H17" s="6">
        <v>12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211</v>
      </c>
      <c r="C18" s="52" t="s">
        <v>182</v>
      </c>
      <c r="D18" s="40">
        <f>COUNTIF((F18:L18),"&gt;0")</f>
        <v>1</v>
      </c>
      <c r="E18" s="24">
        <f>SUM(F18:N18)*1</f>
        <v>10</v>
      </c>
      <c r="F18" s="5">
        <v>0</v>
      </c>
      <c r="G18" s="6">
        <v>10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212</v>
      </c>
      <c r="C19" s="52" t="s">
        <v>176</v>
      </c>
      <c r="D19" s="40">
        <f>COUNTIF((F19:L19),"&gt;0")</f>
        <v>1</v>
      </c>
      <c r="E19" s="24">
        <f>SUM(F19:N19)*1</f>
        <v>9</v>
      </c>
      <c r="F19" s="5">
        <v>0</v>
      </c>
      <c r="G19" s="6">
        <v>9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/>
      <c r="B20" s="51"/>
      <c r="C20" s="52"/>
      <c r="D20" s="40">
        <f>COUNTIF((F20:L20),"&gt;0")</f>
        <v>0</v>
      </c>
      <c r="E20" s="24">
        <f>SUM(F20:N20)*1</f>
        <v>0</v>
      </c>
      <c r="F20" s="5"/>
      <c r="G20" s="6">
        <v>0</v>
      </c>
      <c r="H20" s="6">
        <v>0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4:13" ht="12.75">
      <c r="D21"/>
      <c r="E21"/>
      <c r="L21"/>
      <c r="M21"/>
    </row>
    <row r="22" spans="4:13" ht="12.75">
      <c r="D22"/>
      <c r="E22"/>
      <c r="L22"/>
      <c r="M22"/>
    </row>
    <row r="23" spans="4:13" ht="12.75">
      <c r="D23"/>
      <c r="E23"/>
      <c r="L23"/>
      <c r="M23"/>
    </row>
    <row r="24" spans="4:13" ht="12.75">
      <c r="D24"/>
      <c r="E24"/>
      <c r="L24"/>
      <c r="M24"/>
    </row>
    <row r="25" spans="4:13" ht="12.75">
      <c r="D25"/>
      <c r="E25"/>
      <c r="L25"/>
      <c r="M25"/>
    </row>
    <row r="26" spans="4:13" ht="12.75">
      <c r="D26"/>
      <c r="E26"/>
      <c r="L26"/>
      <c r="M26"/>
    </row>
    <row r="27" spans="4:13" ht="12.75">
      <c r="D27"/>
      <c r="E27"/>
      <c r="L27"/>
      <c r="M27"/>
    </row>
    <row r="28" spans="4:13" ht="12.75">
      <c r="D28"/>
      <c r="E28"/>
      <c r="L28"/>
      <c r="M28"/>
    </row>
    <row r="29" spans="4:13" ht="12.75">
      <c r="D29"/>
      <c r="E29"/>
      <c r="L29"/>
      <c r="M29"/>
    </row>
    <row r="30" spans="4:13" ht="12.75">
      <c r="D30"/>
      <c r="E30"/>
      <c r="L30"/>
      <c r="M30"/>
    </row>
    <row r="31" spans="4:13" ht="12.75">
      <c r="D31"/>
      <c r="E31"/>
      <c r="L31"/>
      <c r="M31"/>
    </row>
    <row r="32" spans="4:13" ht="12.75">
      <c r="D32"/>
      <c r="E32"/>
      <c r="L32"/>
      <c r="M32"/>
    </row>
    <row r="33" spans="4:13" ht="12.75">
      <c r="D33"/>
      <c r="E33"/>
      <c r="L33"/>
      <c r="M33"/>
    </row>
    <row r="34" spans="4:13" ht="12.75">
      <c r="D34"/>
      <c r="E34"/>
      <c r="L34"/>
      <c r="M34"/>
    </row>
    <row r="35" spans="4:13" ht="12.75">
      <c r="D35"/>
      <c r="E35"/>
      <c r="L35"/>
      <c r="M35"/>
    </row>
    <row r="36" spans="4:13" ht="12.75">
      <c r="D36"/>
      <c r="E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0" sqref="A20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79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217</v>
      </c>
      <c r="C6" s="49" t="s">
        <v>88</v>
      </c>
      <c r="D6" s="40">
        <f>COUNTIF((F6:L6),"&gt;0")</f>
        <v>3</v>
      </c>
      <c r="E6" s="24">
        <f>SUM(F6:N6)*1</f>
        <v>61</v>
      </c>
      <c r="F6" s="55">
        <v>30</v>
      </c>
      <c r="G6" s="25">
        <v>19</v>
      </c>
      <c r="H6" s="25">
        <v>12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23">0-(SMALL((F6:L6),1))</f>
        <v>0</v>
      </c>
      <c r="N6" s="20">
        <f aca="true" t="shared" si="1" ref="N6:N23">0-(SMALL((F6:L6),2))</f>
        <v>0</v>
      </c>
    </row>
    <row r="7" spans="1:14" ht="12.75">
      <c r="A7" s="50">
        <v>2</v>
      </c>
      <c r="B7" s="51" t="s">
        <v>43</v>
      </c>
      <c r="C7" s="52" t="s">
        <v>10</v>
      </c>
      <c r="D7" s="40">
        <f>COUNTIF((F7:L7),"&gt;0")</f>
        <v>3</v>
      </c>
      <c r="E7" s="24">
        <f>SUM(F7:N7)*1</f>
        <v>58</v>
      </c>
      <c r="F7" s="5">
        <v>22</v>
      </c>
      <c r="G7" s="6">
        <v>17</v>
      </c>
      <c r="H7" s="6">
        <v>19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215</v>
      </c>
      <c r="C8" s="52" t="s">
        <v>182</v>
      </c>
      <c r="D8" s="40">
        <f>COUNTIF((F8:L8),"&gt;0")</f>
        <v>2</v>
      </c>
      <c r="E8" s="24">
        <f>SUM(F8:N8)*1</f>
        <v>56</v>
      </c>
      <c r="F8" s="5">
        <v>0</v>
      </c>
      <c r="G8" s="6">
        <v>26</v>
      </c>
      <c r="H8" s="6">
        <v>30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44</v>
      </c>
      <c r="C9" s="52" t="s">
        <v>11</v>
      </c>
      <c r="D9" s="40">
        <f>COUNTIF((F9:L9),"&gt;0")</f>
        <v>2</v>
      </c>
      <c r="E9" s="24">
        <f>SUM(F9:N9)*1</f>
        <v>48</v>
      </c>
      <c r="F9" s="5">
        <v>26</v>
      </c>
      <c r="G9" s="6">
        <v>0</v>
      </c>
      <c r="H9" s="6">
        <v>22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214</v>
      </c>
      <c r="C10" s="52" t="s">
        <v>182</v>
      </c>
      <c r="D10" s="40">
        <f>COUNTIF((F10:L10),"&gt;0")</f>
        <v>2</v>
      </c>
      <c r="E10" s="24">
        <f>SUM(F10:N10)*1</f>
        <v>47</v>
      </c>
      <c r="F10" s="9">
        <v>0</v>
      </c>
      <c r="G10" s="6">
        <v>30</v>
      </c>
      <c r="H10" s="6">
        <v>17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155</v>
      </c>
      <c r="C11" s="52" t="s">
        <v>12</v>
      </c>
      <c r="D11" s="40">
        <f>COUNTIF((F11:L11),"&gt;0")</f>
        <v>3</v>
      </c>
      <c r="E11" s="24">
        <f>SUM(F11:N11)*1</f>
        <v>46</v>
      </c>
      <c r="F11" s="5">
        <v>19</v>
      </c>
      <c r="G11" s="6">
        <v>12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47</v>
      </c>
      <c r="C12" s="52" t="s">
        <v>141</v>
      </c>
      <c r="D12" s="40">
        <f>COUNTIF((F12:L12),"&gt;0")</f>
        <v>3</v>
      </c>
      <c r="E12" s="24">
        <f>SUM(F12:N12)*1</f>
        <v>39</v>
      </c>
      <c r="F12" s="5">
        <v>15</v>
      </c>
      <c r="G12" s="6">
        <v>14</v>
      </c>
      <c r="H12" s="6">
        <v>10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7</v>
      </c>
      <c r="B13" s="51" t="s">
        <v>220</v>
      </c>
      <c r="C13" s="52" t="s">
        <v>197</v>
      </c>
      <c r="D13" s="40">
        <f>COUNTIF((F13:L13),"&gt;0")</f>
        <v>2</v>
      </c>
      <c r="E13" s="24">
        <f>SUM(F13:N13)*1</f>
        <v>39</v>
      </c>
      <c r="F13" s="5">
        <v>0</v>
      </c>
      <c r="G13" s="6">
        <v>13</v>
      </c>
      <c r="H13" s="6">
        <v>26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46</v>
      </c>
      <c r="C14" s="52" t="s">
        <v>90</v>
      </c>
      <c r="D14" s="40">
        <f>COUNTIF((F14:L14),"&gt;0")</f>
        <v>3</v>
      </c>
      <c r="E14" s="24">
        <f>SUM(F14:N14)*1</f>
        <v>37</v>
      </c>
      <c r="F14" s="5">
        <v>14</v>
      </c>
      <c r="G14" s="6">
        <v>10</v>
      </c>
      <c r="H14" s="6">
        <v>13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10</v>
      </c>
      <c r="B15" s="51" t="s">
        <v>45</v>
      </c>
      <c r="C15" s="52" t="s">
        <v>23</v>
      </c>
      <c r="D15" s="40">
        <f>COUNTIF((F15:L15),"&gt;0")</f>
        <v>2</v>
      </c>
      <c r="E15" s="24">
        <f>SUM(F15:N15)*1</f>
        <v>31</v>
      </c>
      <c r="F15" s="5">
        <v>17</v>
      </c>
      <c r="G15" s="6">
        <v>0</v>
      </c>
      <c r="H15" s="6">
        <v>14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156</v>
      </c>
      <c r="C16" s="52" t="s">
        <v>12</v>
      </c>
      <c r="D16" s="40">
        <f>COUNTIF((F16:L16),"&gt;0")</f>
        <v>2</v>
      </c>
      <c r="E16" s="24">
        <f>SUM(F16:N16)*1</f>
        <v>24</v>
      </c>
      <c r="F16" s="5">
        <v>13</v>
      </c>
      <c r="G16" s="6">
        <v>11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216</v>
      </c>
      <c r="C17" s="52" t="s">
        <v>184</v>
      </c>
      <c r="D17" s="40">
        <f>COUNTIF((F17:L17),"&gt;0")</f>
        <v>1</v>
      </c>
      <c r="E17" s="24">
        <f>SUM(F17:N17)*1</f>
        <v>22</v>
      </c>
      <c r="F17" s="5">
        <v>0</v>
      </c>
      <c r="G17" s="6">
        <v>22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218</v>
      </c>
      <c r="C18" s="52" t="s">
        <v>219</v>
      </c>
      <c r="D18" s="40">
        <f>COUNTIF((F18:L18),"&gt;0")</f>
        <v>1</v>
      </c>
      <c r="E18" s="24">
        <f>SUM(F18:N18)*1</f>
        <v>15</v>
      </c>
      <c r="F18" s="5">
        <v>0</v>
      </c>
      <c r="G18" s="6">
        <v>15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>
        <v>14</v>
      </c>
      <c r="B19" s="51" t="s">
        <v>274</v>
      </c>
      <c r="C19" s="52" t="s">
        <v>197</v>
      </c>
      <c r="D19" s="40">
        <f>COUNTIF((F19:L19),"&gt;0")</f>
        <v>1</v>
      </c>
      <c r="E19" s="24">
        <f>SUM(F19:N19)*1</f>
        <v>11</v>
      </c>
      <c r="F19" s="5">
        <v>0</v>
      </c>
      <c r="G19" s="6">
        <v>0</v>
      </c>
      <c r="H19" s="6">
        <v>11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4" ht="12.75">
      <c r="A20" s="50">
        <v>15</v>
      </c>
      <c r="B20" s="51" t="s">
        <v>275</v>
      </c>
      <c r="C20" s="52" t="s">
        <v>197</v>
      </c>
      <c r="D20" s="40">
        <f>COUNTIF((F20:L20),"&gt;0")</f>
        <v>1</v>
      </c>
      <c r="E20" s="24">
        <f>SUM(F20:N20)*1</f>
        <v>9</v>
      </c>
      <c r="F20" s="5">
        <v>0</v>
      </c>
      <c r="G20" s="6">
        <v>0</v>
      </c>
      <c r="H20" s="6">
        <v>9</v>
      </c>
      <c r="I20" s="6">
        <v>0</v>
      </c>
      <c r="J20" s="6">
        <v>0</v>
      </c>
      <c r="K20" s="64">
        <v>0</v>
      </c>
      <c r="L20" s="54">
        <v>0</v>
      </c>
      <c r="M20" s="20">
        <f t="shared" si="0"/>
        <v>0</v>
      </c>
      <c r="N20" s="20">
        <f t="shared" si="1"/>
        <v>0</v>
      </c>
    </row>
    <row r="21" spans="1:14" ht="12.75">
      <c r="A21" s="50"/>
      <c r="B21" s="51"/>
      <c r="C21" s="52"/>
      <c r="D21" s="40">
        <f>COUNTIF((F21:L21),"&gt;0")</f>
        <v>0</v>
      </c>
      <c r="E21" s="24">
        <f>SUM(F21:N21)*1</f>
        <v>0</v>
      </c>
      <c r="F21" s="5">
        <v>0</v>
      </c>
      <c r="G21" s="6">
        <v>0</v>
      </c>
      <c r="H21" s="6">
        <v>0</v>
      </c>
      <c r="I21" s="6">
        <v>0</v>
      </c>
      <c r="J21" s="6">
        <v>0</v>
      </c>
      <c r="K21" s="64">
        <v>0</v>
      </c>
      <c r="L21" s="54">
        <v>0</v>
      </c>
      <c r="M21" s="20">
        <f t="shared" si="0"/>
        <v>0</v>
      </c>
      <c r="N21" s="20">
        <f t="shared" si="1"/>
        <v>0</v>
      </c>
    </row>
    <row r="22" spans="1:14" ht="12.75">
      <c r="A22" s="50"/>
      <c r="B22" s="51"/>
      <c r="C22" s="52"/>
      <c r="D22" s="40">
        <f>COUNTIF((F22:L22),"&gt;0")</f>
        <v>0</v>
      </c>
      <c r="E22" s="24">
        <f>SUM(F22:N22)*1</f>
        <v>0</v>
      </c>
      <c r="F22" s="5">
        <v>0</v>
      </c>
      <c r="G22" s="6">
        <v>0</v>
      </c>
      <c r="H22" s="6">
        <v>0</v>
      </c>
      <c r="I22" s="6">
        <v>0</v>
      </c>
      <c r="J22" s="6">
        <v>0</v>
      </c>
      <c r="K22" s="64">
        <v>0</v>
      </c>
      <c r="L22" s="54">
        <v>0</v>
      </c>
      <c r="M22" s="20">
        <f t="shared" si="0"/>
        <v>0</v>
      </c>
      <c r="N22" s="20">
        <f t="shared" si="1"/>
        <v>0</v>
      </c>
    </row>
    <row r="23" spans="1:14" ht="12.75">
      <c r="A23" s="50"/>
      <c r="B23" s="51"/>
      <c r="C23" s="52"/>
      <c r="D23" s="40">
        <f>COUNTIF((F23:L23),"&gt;0")</f>
        <v>0</v>
      </c>
      <c r="E23" s="24">
        <f>SUM(F23:N23)*1</f>
        <v>0</v>
      </c>
      <c r="F23" s="5">
        <v>0</v>
      </c>
      <c r="G23" s="6">
        <v>0</v>
      </c>
      <c r="H23" s="6">
        <v>0</v>
      </c>
      <c r="I23" s="6">
        <v>0</v>
      </c>
      <c r="J23" s="6">
        <v>0</v>
      </c>
      <c r="K23" s="64">
        <v>0</v>
      </c>
      <c r="L23" s="54">
        <v>0</v>
      </c>
      <c r="M23" s="20">
        <f t="shared" si="0"/>
        <v>0</v>
      </c>
      <c r="N23" s="20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8" sqref="A8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0" customWidth="1"/>
    <col min="5" max="5" width="6.7109375" style="0" customWidth="1"/>
    <col min="6" max="12" width="10.7109375" style="0" customWidth="1"/>
  </cols>
  <sheetData>
    <row r="1" spans="1:14" ht="23.25">
      <c r="A1" s="1"/>
      <c r="B1" s="2" t="s">
        <v>65</v>
      </c>
      <c r="C1" s="1"/>
      <c r="D1" s="23"/>
      <c r="E1" s="36"/>
      <c r="F1" s="1"/>
      <c r="G1" s="1"/>
      <c r="H1" s="1"/>
      <c r="I1" s="1"/>
      <c r="J1" s="1"/>
      <c r="K1" s="1"/>
      <c r="L1" s="1"/>
      <c r="M1" s="39"/>
      <c r="N1" s="39"/>
    </row>
    <row r="2" spans="4:14" ht="13.5" thickBot="1">
      <c r="D2" s="23"/>
      <c r="E2" s="36"/>
      <c r="M2" s="39"/>
      <c r="N2" s="39"/>
    </row>
    <row r="3" spans="1:14" ht="18.75" thickBot="1">
      <c r="A3" s="3"/>
      <c r="B3" s="4" t="s">
        <v>80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  <c r="M3" s="39"/>
      <c r="N3" s="39"/>
    </row>
    <row r="4" spans="1:14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39"/>
      <c r="N4" s="3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29</v>
      </c>
      <c r="C6" s="49" t="s">
        <v>160</v>
      </c>
      <c r="D6" s="40">
        <f>COUNTIF((F6:L6),"&gt;0")</f>
        <v>3</v>
      </c>
      <c r="E6" s="24">
        <f>SUM(F6:N6)*1</f>
        <v>82</v>
      </c>
      <c r="F6" s="55">
        <v>26</v>
      </c>
      <c r="G6" s="25">
        <v>26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9">0-(SMALL((F6:L6),1))</f>
        <v>0</v>
      </c>
      <c r="N6" s="20">
        <f aca="true" t="shared" si="1" ref="N6:N19">0-(SMALL((F6:L6),2))</f>
        <v>0</v>
      </c>
    </row>
    <row r="7" spans="1:14" ht="12.75">
      <c r="A7" s="50">
        <v>2</v>
      </c>
      <c r="B7" s="51" t="s">
        <v>30</v>
      </c>
      <c r="C7" s="52" t="s">
        <v>160</v>
      </c>
      <c r="D7" s="40">
        <f>COUNTIF((F7:L7),"&gt;0")</f>
        <v>3</v>
      </c>
      <c r="E7" s="24">
        <f>SUM(F7:N7)*1</f>
        <v>74</v>
      </c>
      <c r="F7" s="5">
        <v>30</v>
      </c>
      <c r="G7" s="6">
        <v>22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162</v>
      </c>
      <c r="C8" s="52" t="s">
        <v>120</v>
      </c>
      <c r="D8" s="40">
        <f>COUNTIF((F8:L8),"&gt;0")</f>
        <v>3</v>
      </c>
      <c r="E8" s="24">
        <f>SUM(F8:N8)*1</f>
        <v>64</v>
      </c>
      <c r="F8" s="5">
        <v>19</v>
      </c>
      <c r="G8" s="6">
        <v>19</v>
      </c>
      <c r="H8" s="6">
        <v>26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161</v>
      </c>
      <c r="C9" s="52" t="s">
        <v>160</v>
      </c>
      <c r="D9" s="40">
        <f>COUNTIF((F9:L9),"&gt;0")</f>
        <v>2</v>
      </c>
      <c r="E9" s="24">
        <f>SUM(F9:N9)*1</f>
        <v>52</v>
      </c>
      <c r="F9" s="5">
        <v>22</v>
      </c>
      <c r="G9" s="6">
        <v>30</v>
      </c>
      <c r="H9" s="6">
        <v>0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48</v>
      </c>
      <c r="C10" s="52" t="s">
        <v>160</v>
      </c>
      <c r="D10" s="40">
        <f>COUNTIF((F10:L10),"&gt;0")</f>
        <v>3</v>
      </c>
      <c r="E10" s="24">
        <f>SUM(F10:N10)*1</f>
        <v>51</v>
      </c>
      <c r="F10" s="5">
        <v>17</v>
      </c>
      <c r="G10" s="6">
        <v>17</v>
      </c>
      <c r="H10" s="6">
        <v>17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31</v>
      </c>
      <c r="C11" s="52" t="s">
        <v>88</v>
      </c>
      <c r="D11" s="40">
        <f>COUNTIF((F11:L11),"&gt;0")</f>
        <v>3</v>
      </c>
      <c r="E11" s="24">
        <f>SUM(F11:N11)*1</f>
        <v>43</v>
      </c>
      <c r="F11" s="5">
        <v>15</v>
      </c>
      <c r="G11" s="6">
        <v>13</v>
      </c>
      <c r="H11" s="6">
        <v>15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221</v>
      </c>
      <c r="C12" s="52" t="s">
        <v>182</v>
      </c>
      <c r="D12" s="40">
        <f>COUNTIF((F12:L12),"&gt;0")</f>
        <v>2</v>
      </c>
      <c r="E12" s="24">
        <f>SUM(F12:N12)*1</f>
        <v>34</v>
      </c>
      <c r="F12" s="5">
        <v>0</v>
      </c>
      <c r="G12" s="6">
        <v>15</v>
      </c>
      <c r="H12" s="6">
        <v>19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222</v>
      </c>
      <c r="C13" s="52" t="s">
        <v>10</v>
      </c>
      <c r="D13" s="40">
        <f>COUNTIF((F13:L13),"&gt;0")</f>
        <v>2</v>
      </c>
      <c r="E13" s="24">
        <f>SUM(F13:N13)*1</f>
        <v>31</v>
      </c>
      <c r="F13" s="9">
        <v>0</v>
      </c>
      <c r="G13" s="6">
        <v>14</v>
      </c>
      <c r="H13" s="6">
        <v>17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163</v>
      </c>
      <c r="C14" s="52" t="s">
        <v>120</v>
      </c>
      <c r="D14" s="40">
        <f>COUNTIF((F14:L14),"&gt;0")</f>
        <v>2</v>
      </c>
      <c r="E14" s="24">
        <f>SUM(F14:N14)*1</f>
        <v>26</v>
      </c>
      <c r="F14" s="5">
        <v>14</v>
      </c>
      <c r="G14" s="6">
        <v>12</v>
      </c>
      <c r="H14" s="6">
        <v>0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/>
      <c r="B15" s="51"/>
      <c r="C15" s="52"/>
      <c r="D15" s="40">
        <f>COUNTIF((F15:L15),"&gt;0")</f>
        <v>0</v>
      </c>
      <c r="E15" s="24">
        <f>SUM(F15:N15)*1</f>
        <v>0</v>
      </c>
      <c r="F15" s="5"/>
      <c r="G15" s="6">
        <v>0</v>
      </c>
      <c r="H15" s="6">
        <v>0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/>
      <c r="B16" s="51"/>
      <c r="C16" s="52"/>
      <c r="D16" s="40">
        <f>COUNTIF((F16:L16),"&gt;0")</f>
        <v>0</v>
      </c>
      <c r="E16" s="24">
        <f>SUM(F16:N16)*1</f>
        <v>0</v>
      </c>
      <c r="F16" s="5"/>
      <c r="G16" s="6">
        <v>0</v>
      </c>
      <c r="H16" s="6">
        <v>0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/>
      <c r="B17" s="51"/>
      <c r="C17" s="52"/>
      <c r="D17" s="40">
        <f>COUNTIF((F17:L17),"&gt;0")</f>
        <v>0</v>
      </c>
      <c r="E17" s="24">
        <f>SUM(F17:N17)*1</f>
        <v>0</v>
      </c>
      <c r="F17" s="5"/>
      <c r="G17" s="6">
        <v>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/>
      <c r="B18" s="51"/>
      <c r="C18" s="52"/>
      <c r="D18" s="40">
        <f>COUNTIF((F18:L18),"&gt;0")</f>
        <v>0</v>
      </c>
      <c r="E18" s="24">
        <f>SUM(F18:N18)*1</f>
        <v>0</v>
      </c>
      <c r="F18" s="5"/>
      <c r="G18" s="6">
        <v>0</v>
      </c>
      <c r="H18" s="6">
        <v>0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/>
      <c r="B19" s="51"/>
      <c r="C19" s="52"/>
      <c r="D19" s="40">
        <f>COUNTIF((F19:L19),"&gt;0")</f>
        <v>0</v>
      </c>
      <c r="E19" s="24">
        <f>SUM(F19:N19)*1</f>
        <v>0</v>
      </c>
      <c r="F19" s="5"/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A18" sqref="A18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16.7109375" style="0" customWidth="1"/>
    <col min="4" max="4" width="10.7109375" style="23" customWidth="1"/>
    <col min="5" max="5" width="6.7109375" style="39" customWidth="1"/>
    <col min="6" max="11" width="10.7109375" style="38" customWidth="1"/>
    <col min="12" max="13" width="11.421875" style="18" customWidth="1"/>
  </cols>
  <sheetData>
    <row r="1" spans="1:12" ht="23.25">
      <c r="A1" s="1"/>
      <c r="B1" s="2" t="s">
        <v>65</v>
      </c>
      <c r="C1" s="1"/>
      <c r="E1" s="36"/>
      <c r="F1" s="1"/>
      <c r="G1" s="1"/>
      <c r="H1" s="1"/>
      <c r="I1" s="1"/>
      <c r="J1" s="1"/>
      <c r="K1" s="1"/>
      <c r="L1" s="1"/>
    </row>
    <row r="2" spans="5:12" ht="13.5" thickBot="1">
      <c r="E2" s="36"/>
      <c r="F2"/>
      <c r="G2"/>
      <c r="H2"/>
      <c r="I2"/>
      <c r="J2"/>
      <c r="K2"/>
      <c r="L2"/>
    </row>
    <row r="3" spans="1:12" ht="18.75" thickBot="1">
      <c r="A3" s="3"/>
      <c r="B3" s="4" t="s">
        <v>22</v>
      </c>
      <c r="C3" s="7">
        <v>38381</v>
      </c>
      <c r="D3" s="35" t="s">
        <v>3</v>
      </c>
      <c r="E3" s="45" t="s">
        <v>3</v>
      </c>
      <c r="F3" s="33">
        <v>37995</v>
      </c>
      <c r="G3" s="34">
        <v>38367</v>
      </c>
      <c r="H3" s="34">
        <v>38381</v>
      </c>
      <c r="I3" s="34">
        <v>38402</v>
      </c>
      <c r="J3" s="34">
        <v>38424</v>
      </c>
      <c r="K3" s="61">
        <v>38444</v>
      </c>
      <c r="L3" s="46">
        <v>38445</v>
      </c>
    </row>
    <row r="4" spans="1:13" ht="13.5" thickBot="1">
      <c r="A4" s="3"/>
      <c r="B4" s="3"/>
      <c r="C4" s="21"/>
      <c r="D4" s="43"/>
      <c r="E4" s="37"/>
      <c r="F4" s="28" t="s">
        <v>4</v>
      </c>
      <c r="G4" s="29" t="s">
        <v>68</v>
      </c>
      <c r="H4" s="29" t="s">
        <v>7</v>
      </c>
      <c r="I4" s="29" t="s">
        <v>69</v>
      </c>
      <c r="J4" s="29" t="s">
        <v>4</v>
      </c>
      <c r="K4" s="62" t="s">
        <v>71</v>
      </c>
      <c r="L4" s="30" t="s">
        <v>73</v>
      </c>
      <c r="M4" s="19"/>
    </row>
    <row r="5" spans="1:14" ht="13.5" thickBot="1">
      <c r="A5" s="26" t="s">
        <v>0</v>
      </c>
      <c r="B5" s="27" t="s">
        <v>1</v>
      </c>
      <c r="C5" s="42" t="s">
        <v>2</v>
      </c>
      <c r="D5" s="44" t="s">
        <v>64</v>
      </c>
      <c r="E5" s="37" t="s">
        <v>52</v>
      </c>
      <c r="F5" s="28" t="s">
        <v>67</v>
      </c>
      <c r="G5" s="29" t="s">
        <v>5</v>
      </c>
      <c r="H5" s="29" t="s">
        <v>6</v>
      </c>
      <c r="I5" s="29" t="s">
        <v>70</v>
      </c>
      <c r="J5" s="29" t="s">
        <v>8</v>
      </c>
      <c r="K5" s="62" t="s">
        <v>72</v>
      </c>
      <c r="L5" s="30" t="s">
        <v>72</v>
      </c>
      <c r="M5" s="31" t="s">
        <v>49</v>
      </c>
      <c r="N5" s="65" t="s">
        <v>49</v>
      </c>
    </row>
    <row r="6" spans="1:14" ht="12.75">
      <c r="A6" s="47">
        <v>1</v>
      </c>
      <c r="B6" s="48" t="s">
        <v>164</v>
      </c>
      <c r="C6" s="49" t="s">
        <v>10</v>
      </c>
      <c r="D6" s="40">
        <f>COUNTIF((F6:L6),"&gt;0")</f>
        <v>3</v>
      </c>
      <c r="E6" s="24">
        <f>SUM(F6:N6)*1</f>
        <v>90</v>
      </c>
      <c r="F6" s="55">
        <v>30</v>
      </c>
      <c r="G6" s="25">
        <v>30</v>
      </c>
      <c r="H6" s="25">
        <v>30</v>
      </c>
      <c r="I6" s="25">
        <v>0</v>
      </c>
      <c r="J6" s="25">
        <v>0</v>
      </c>
      <c r="K6" s="63">
        <v>0</v>
      </c>
      <c r="L6" s="53">
        <v>0</v>
      </c>
      <c r="M6" s="20">
        <f aca="true" t="shared" si="0" ref="M6:M19">0-(SMALL((F6:L6),1))</f>
        <v>0</v>
      </c>
      <c r="N6" s="20">
        <f aca="true" t="shared" si="1" ref="N6:N19">0-(SMALL((F6:L6),2))</f>
        <v>0</v>
      </c>
    </row>
    <row r="7" spans="1:14" ht="12.75">
      <c r="A7" s="50">
        <v>2</v>
      </c>
      <c r="B7" s="51" t="s">
        <v>24</v>
      </c>
      <c r="C7" s="52" t="s">
        <v>167</v>
      </c>
      <c r="D7" s="40">
        <f>COUNTIF((F7:L7),"&gt;0")</f>
        <v>3</v>
      </c>
      <c r="E7" s="24">
        <f>SUM(F7:N7)*1</f>
        <v>61</v>
      </c>
      <c r="F7" s="5">
        <v>26</v>
      </c>
      <c r="G7" s="6">
        <v>13</v>
      </c>
      <c r="H7" s="6">
        <v>22</v>
      </c>
      <c r="I7" s="6">
        <v>0</v>
      </c>
      <c r="J7" s="6">
        <v>0</v>
      </c>
      <c r="K7" s="64">
        <v>0</v>
      </c>
      <c r="L7" s="54">
        <v>0</v>
      </c>
      <c r="M7" s="20">
        <f t="shared" si="0"/>
        <v>0</v>
      </c>
      <c r="N7" s="20">
        <f t="shared" si="1"/>
        <v>0</v>
      </c>
    </row>
    <row r="8" spans="1:14" ht="12.75">
      <c r="A8" s="50">
        <v>3</v>
      </c>
      <c r="B8" s="51" t="s">
        <v>165</v>
      </c>
      <c r="C8" s="52" t="s">
        <v>10</v>
      </c>
      <c r="D8" s="40">
        <f>COUNTIF((F8:L8),"&gt;0")</f>
        <v>3</v>
      </c>
      <c r="E8" s="24">
        <f>SUM(F8:N8)*1</f>
        <v>56</v>
      </c>
      <c r="F8" s="5">
        <v>19</v>
      </c>
      <c r="G8" s="6">
        <v>22</v>
      </c>
      <c r="H8" s="6">
        <v>15</v>
      </c>
      <c r="I8" s="6">
        <v>0</v>
      </c>
      <c r="J8" s="6">
        <v>0</v>
      </c>
      <c r="K8" s="64">
        <v>0</v>
      </c>
      <c r="L8" s="54">
        <v>0</v>
      </c>
      <c r="M8" s="20">
        <f t="shared" si="0"/>
        <v>0</v>
      </c>
      <c r="N8" s="20">
        <f t="shared" si="1"/>
        <v>0</v>
      </c>
    </row>
    <row r="9" spans="1:14" ht="12.75">
      <c r="A9" s="50">
        <v>4</v>
      </c>
      <c r="B9" s="51" t="s">
        <v>26</v>
      </c>
      <c r="C9" s="52" t="s">
        <v>10</v>
      </c>
      <c r="D9" s="40">
        <f>COUNTIF((F9:L9),"&gt;0")</f>
        <v>3</v>
      </c>
      <c r="E9" s="24">
        <f>SUM(F9:N9)*1</f>
        <v>51</v>
      </c>
      <c r="F9" s="5">
        <v>15</v>
      </c>
      <c r="G9" s="6">
        <v>19</v>
      </c>
      <c r="H9" s="6">
        <v>17</v>
      </c>
      <c r="I9" s="6">
        <v>0</v>
      </c>
      <c r="J9" s="6">
        <v>0</v>
      </c>
      <c r="K9" s="64">
        <v>0</v>
      </c>
      <c r="L9" s="54">
        <v>0</v>
      </c>
      <c r="M9" s="20">
        <f t="shared" si="0"/>
        <v>0</v>
      </c>
      <c r="N9" s="20">
        <f t="shared" si="1"/>
        <v>0</v>
      </c>
    </row>
    <row r="10" spans="1:14" ht="12.75">
      <c r="A10" s="50">
        <v>5</v>
      </c>
      <c r="B10" s="51" t="s">
        <v>166</v>
      </c>
      <c r="C10" s="52" t="s">
        <v>10</v>
      </c>
      <c r="D10" s="40">
        <f>COUNTIF((F10:L10),"&gt;0")</f>
        <v>3</v>
      </c>
      <c r="E10" s="24">
        <f>SUM(F10:N10)*1</f>
        <v>50</v>
      </c>
      <c r="F10" s="5">
        <v>17</v>
      </c>
      <c r="G10" s="6">
        <v>14</v>
      </c>
      <c r="H10" s="6">
        <v>19</v>
      </c>
      <c r="I10" s="6">
        <v>0</v>
      </c>
      <c r="J10" s="6">
        <v>0</v>
      </c>
      <c r="K10" s="64">
        <v>0</v>
      </c>
      <c r="L10" s="54">
        <v>0</v>
      </c>
      <c r="M10" s="20">
        <f t="shared" si="0"/>
        <v>0</v>
      </c>
      <c r="N10" s="20">
        <f t="shared" si="1"/>
        <v>0</v>
      </c>
    </row>
    <row r="11" spans="1:14" ht="12.75">
      <c r="A11" s="50">
        <v>6</v>
      </c>
      <c r="B11" s="51" t="s">
        <v>25</v>
      </c>
      <c r="C11" s="52" t="s">
        <v>167</v>
      </c>
      <c r="D11" s="40">
        <f>COUNTIF((F11:L11),"&gt;0")</f>
        <v>3</v>
      </c>
      <c r="E11" s="24">
        <f>SUM(F11:N11)*1</f>
        <v>47</v>
      </c>
      <c r="F11" s="5">
        <v>22</v>
      </c>
      <c r="G11" s="6">
        <v>15</v>
      </c>
      <c r="H11" s="6">
        <v>10</v>
      </c>
      <c r="I11" s="6">
        <v>0</v>
      </c>
      <c r="J11" s="6">
        <v>0</v>
      </c>
      <c r="K11" s="64">
        <v>0</v>
      </c>
      <c r="L11" s="54">
        <v>0</v>
      </c>
      <c r="M11" s="20">
        <f t="shared" si="0"/>
        <v>0</v>
      </c>
      <c r="N11" s="20">
        <f t="shared" si="1"/>
        <v>0</v>
      </c>
    </row>
    <row r="12" spans="1:14" ht="12.75">
      <c r="A12" s="50">
        <v>7</v>
      </c>
      <c r="B12" s="51" t="s">
        <v>224</v>
      </c>
      <c r="C12" s="52" t="s">
        <v>167</v>
      </c>
      <c r="D12" s="40">
        <f>COUNTIF((F12:L12),"&gt;0")</f>
        <v>2</v>
      </c>
      <c r="E12" s="24">
        <f>SUM(F12:N12)*1</f>
        <v>43</v>
      </c>
      <c r="F12" s="5">
        <v>0</v>
      </c>
      <c r="G12" s="6">
        <v>17</v>
      </c>
      <c r="H12" s="6">
        <v>26</v>
      </c>
      <c r="I12" s="6">
        <v>0</v>
      </c>
      <c r="J12" s="6">
        <v>0</v>
      </c>
      <c r="K12" s="64">
        <v>0</v>
      </c>
      <c r="L12" s="54">
        <v>0</v>
      </c>
      <c r="M12" s="20">
        <f t="shared" si="0"/>
        <v>0</v>
      </c>
      <c r="N12" s="20">
        <f t="shared" si="1"/>
        <v>0</v>
      </c>
    </row>
    <row r="13" spans="1:14" ht="12.75">
      <c r="A13" s="50">
        <v>8</v>
      </c>
      <c r="B13" s="51" t="s">
        <v>223</v>
      </c>
      <c r="C13" s="52" t="s">
        <v>167</v>
      </c>
      <c r="D13" s="40">
        <f>COUNTIF((F13:L13),"&gt;0")</f>
        <v>2</v>
      </c>
      <c r="E13" s="24">
        <f>SUM(F13:N13)*1</f>
        <v>40</v>
      </c>
      <c r="F13" s="5">
        <v>0</v>
      </c>
      <c r="G13" s="6">
        <v>26</v>
      </c>
      <c r="H13" s="6">
        <v>14</v>
      </c>
      <c r="I13" s="6">
        <v>0</v>
      </c>
      <c r="J13" s="6">
        <v>0</v>
      </c>
      <c r="K13" s="64">
        <v>0</v>
      </c>
      <c r="L13" s="54">
        <v>0</v>
      </c>
      <c r="M13" s="20">
        <f t="shared" si="0"/>
        <v>0</v>
      </c>
      <c r="N13" s="20">
        <f t="shared" si="1"/>
        <v>0</v>
      </c>
    </row>
    <row r="14" spans="1:14" ht="12.75">
      <c r="A14" s="50">
        <v>9</v>
      </c>
      <c r="B14" s="51" t="s">
        <v>42</v>
      </c>
      <c r="C14" s="52" t="s">
        <v>11</v>
      </c>
      <c r="D14" s="40">
        <f>COUNTIF((F14:L14),"&gt;0")</f>
        <v>3</v>
      </c>
      <c r="E14" s="24">
        <f>SUM(F14:N14)*1</f>
        <v>36</v>
      </c>
      <c r="F14" s="5">
        <v>13</v>
      </c>
      <c r="G14" s="6">
        <v>12</v>
      </c>
      <c r="H14" s="6">
        <v>11</v>
      </c>
      <c r="I14" s="6">
        <v>0</v>
      </c>
      <c r="J14" s="6">
        <v>0</v>
      </c>
      <c r="K14" s="64">
        <v>0</v>
      </c>
      <c r="L14" s="54">
        <v>0</v>
      </c>
      <c r="M14" s="20">
        <f t="shared" si="0"/>
        <v>0</v>
      </c>
      <c r="N14" s="20">
        <f t="shared" si="1"/>
        <v>0</v>
      </c>
    </row>
    <row r="15" spans="1:14" ht="12.75">
      <c r="A15" s="50">
        <v>9</v>
      </c>
      <c r="B15" s="51" t="s">
        <v>27</v>
      </c>
      <c r="C15" s="52" t="s">
        <v>167</v>
      </c>
      <c r="D15" s="40">
        <f>COUNTIF((F15:L15),"&gt;0")</f>
        <v>3</v>
      </c>
      <c r="E15" s="24">
        <f>SUM(F15:N15)*1</f>
        <v>36</v>
      </c>
      <c r="F15" s="5">
        <v>14</v>
      </c>
      <c r="G15" s="6">
        <v>9</v>
      </c>
      <c r="H15" s="6">
        <v>13</v>
      </c>
      <c r="I15" s="6">
        <v>0</v>
      </c>
      <c r="J15" s="6">
        <v>0</v>
      </c>
      <c r="K15" s="64">
        <v>0</v>
      </c>
      <c r="L15" s="54">
        <v>0</v>
      </c>
      <c r="M15" s="20">
        <f t="shared" si="0"/>
        <v>0</v>
      </c>
      <c r="N15" s="20">
        <f t="shared" si="1"/>
        <v>0</v>
      </c>
    </row>
    <row r="16" spans="1:14" ht="12.75">
      <c r="A16" s="50">
        <v>11</v>
      </c>
      <c r="B16" s="51" t="s">
        <v>28</v>
      </c>
      <c r="C16" s="52" t="s">
        <v>10</v>
      </c>
      <c r="D16" s="40">
        <f>COUNTIF((F16:L16),"&gt;0")</f>
        <v>3</v>
      </c>
      <c r="E16" s="24">
        <f>SUM(F16:N16)*1</f>
        <v>35</v>
      </c>
      <c r="F16" s="9">
        <v>12</v>
      </c>
      <c r="G16" s="6">
        <v>11</v>
      </c>
      <c r="H16" s="6">
        <v>12</v>
      </c>
      <c r="I16" s="6">
        <v>0</v>
      </c>
      <c r="J16" s="6">
        <v>0</v>
      </c>
      <c r="K16" s="64">
        <v>0</v>
      </c>
      <c r="L16" s="54">
        <v>0</v>
      </c>
      <c r="M16" s="20">
        <f t="shared" si="0"/>
        <v>0</v>
      </c>
      <c r="N16" s="20">
        <f t="shared" si="1"/>
        <v>0</v>
      </c>
    </row>
    <row r="17" spans="1:14" ht="12.75">
      <c r="A17" s="50">
        <v>12</v>
      </c>
      <c r="B17" s="51" t="s">
        <v>225</v>
      </c>
      <c r="C17" s="52" t="s">
        <v>226</v>
      </c>
      <c r="D17" s="40">
        <f>COUNTIF((F17:L17),"&gt;0")</f>
        <v>1</v>
      </c>
      <c r="E17" s="24">
        <f>SUM(F17:N17)*1</f>
        <v>10</v>
      </c>
      <c r="F17" s="5">
        <v>0</v>
      </c>
      <c r="G17" s="6">
        <v>10</v>
      </c>
      <c r="H17" s="6">
        <v>0</v>
      </c>
      <c r="I17" s="6">
        <v>0</v>
      </c>
      <c r="J17" s="6">
        <v>0</v>
      </c>
      <c r="K17" s="64">
        <v>0</v>
      </c>
      <c r="L17" s="54">
        <v>0</v>
      </c>
      <c r="M17" s="20">
        <f t="shared" si="0"/>
        <v>0</v>
      </c>
      <c r="N17" s="20">
        <f t="shared" si="1"/>
        <v>0</v>
      </c>
    </row>
    <row r="18" spans="1:14" ht="12.75">
      <c r="A18" s="50">
        <v>13</v>
      </c>
      <c r="B18" s="51" t="s">
        <v>276</v>
      </c>
      <c r="C18" s="52" t="s">
        <v>277</v>
      </c>
      <c r="D18" s="40">
        <f>COUNTIF((F18:L18),"&gt;0")</f>
        <v>1</v>
      </c>
      <c r="E18" s="24">
        <f>SUM(F18:N18)*1</f>
        <v>9</v>
      </c>
      <c r="F18" s="5">
        <v>0</v>
      </c>
      <c r="G18" s="6">
        <v>0</v>
      </c>
      <c r="H18" s="6">
        <v>9</v>
      </c>
      <c r="I18" s="6">
        <v>0</v>
      </c>
      <c r="J18" s="6">
        <v>0</v>
      </c>
      <c r="K18" s="64">
        <v>0</v>
      </c>
      <c r="L18" s="54">
        <v>0</v>
      </c>
      <c r="M18" s="20">
        <f t="shared" si="0"/>
        <v>0</v>
      </c>
      <c r="N18" s="20">
        <f t="shared" si="1"/>
        <v>0</v>
      </c>
    </row>
    <row r="19" spans="1:14" ht="12.75">
      <c r="A19" s="50"/>
      <c r="B19" s="51"/>
      <c r="C19" s="52"/>
      <c r="D19" s="40">
        <f>COUNTIF((F19:L19),"&gt;0")</f>
        <v>0</v>
      </c>
      <c r="E19" s="24">
        <f>SUM(F19:N19)*1</f>
        <v>0</v>
      </c>
      <c r="F19" s="5"/>
      <c r="G19" s="6">
        <v>0</v>
      </c>
      <c r="H19" s="6">
        <v>0</v>
      </c>
      <c r="I19" s="6">
        <v>0</v>
      </c>
      <c r="J19" s="6">
        <v>0</v>
      </c>
      <c r="K19" s="64">
        <v>0</v>
      </c>
      <c r="L19" s="54">
        <v>0</v>
      </c>
      <c r="M19" s="20">
        <f t="shared" si="0"/>
        <v>0</v>
      </c>
      <c r="N19" s="20">
        <f t="shared" si="1"/>
        <v>0</v>
      </c>
    </row>
    <row r="20" spans="1:12" ht="12.75">
      <c r="A20" s="50"/>
      <c r="B20" s="51"/>
      <c r="C20" s="52"/>
      <c r="D20" s="40">
        <f>COUNTIF((F20:L20),"&gt;0")</f>
        <v>0</v>
      </c>
      <c r="E20" s="24">
        <f>SUM(F20:N20)*1</f>
        <v>0</v>
      </c>
      <c r="F20" s="5"/>
      <c r="G20" s="6"/>
      <c r="H20" s="6"/>
      <c r="I20" s="6"/>
      <c r="J20" s="6"/>
      <c r="K20" s="64"/>
      <c r="L20" s="54"/>
    </row>
    <row r="21" spans="1:12" ht="12.75">
      <c r="A21" s="50"/>
      <c r="B21" s="51"/>
      <c r="C21" s="52"/>
      <c r="D21" s="40">
        <f>COUNTIF((F21:L21),"&gt;0")</f>
        <v>0</v>
      </c>
      <c r="E21" s="24">
        <f>SUM(F21:N21)*1</f>
        <v>0</v>
      </c>
      <c r="F21" s="5"/>
      <c r="G21" s="6"/>
      <c r="H21" s="6"/>
      <c r="I21" s="6"/>
      <c r="J21" s="6"/>
      <c r="K21" s="64"/>
      <c r="L21" s="54"/>
    </row>
    <row r="22" spans="1:12" ht="12.75">
      <c r="A22" s="50"/>
      <c r="B22" s="51"/>
      <c r="C22" s="52"/>
      <c r="D22" s="40">
        <f>COUNTIF((F22:L22),"&gt;0")</f>
        <v>0</v>
      </c>
      <c r="E22" s="24">
        <f>SUM(F22:N22)*1</f>
        <v>0</v>
      </c>
      <c r="F22" s="5"/>
      <c r="G22" s="6"/>
      <c r="H22" s="6"/>
      <c r="I22" s="6"/>
      <c r="J22" s="6"/>
      <c r="K22" s="64"/>
      <c r="L22" s="54"/>
    </row>
    <row r="23" spans="1:12" ht="12.75">
      <c r="A23" s="50"/>
      <c r="B23" s="51"/>
      <c r="C23" s="52"/>
      <c r="D23" s="40">
        <f>COUNTIF((F23:L23),"&gt;0")</f>
        <v>0</v>
      </c>
      <c r="E23" s="24">
        <f>SUM(F23:N23)*1</f>
        <v>0</v>
      </c>
      <c r="F23" s="5"/>
      <c r="G23" s="6"/>
      <c r="H23" s="6"/>
      <c r="I23" s="6"/>
      <c r="J23" s="6"/>
      <c r="K23" s="64"/>
      <c r="L23" s="54"/>
    </row>
    <row r="24" spans="1:12" ht="12.75">
      <c r="A24" s="50"/>
      <c r="B24" s="51"/>
      <c r="C24" s="52"/>
      <c r="D24" s="40">
        <f>COUNTIF((F24:L24),"&gt;0")</f>
        <v>0</v>
      </c>
      <c r="E24" s="24">
        <f>SUM(F24:N24)*1</f>
        <v>0</v>
      </c>
      <c r="F24" s="5"/>
      <c r="G24" s="6"/>
      <c r="H24" s="6"/>
      <c r="I24" s="6"/>
      <c r="J24" s="6"/>
      <c r="K24" s="64"/>
      <c r="L24" s="54"/>
    </row>
    <row r="25" spans="4:13" ht="12.75">
      <c r="D25"/>
      <c r="E25"/>
      <c r="F25"/>
      <c r="G25"/>
      <c r="H25"/>
      <c r="I25"/>
      <c r="J25"/>
      <c r="K25"/>
      <c r="L25"/>
      <c r="M25"/>
    </row>
    <row r="26" spans="4:13" ht="12.75">
      <c r="D26"/>
      <c r="E26"/>
      <c r="F26"/>
      <c r="G26"/>
      <c r="H26"/>
      <c r="I26"/>
      <c r="J26"/>
      <c r="K26"/>
      <c r="L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4:13" ht="12.75">
      <c r="D29"/>
      <c r="E29"/>
      <c r="F29"/>
      <c r="G29"/>
      <c r="H29"/>
      <c r="I29"/>
      <c r="J29"/>
      <c r="K29"/>
      <c r="L29"/>
      <c r="M29"/>
    </row>
    <row r="30" spans="4:13" ht="12.75">
      <c r="D30"/>
      <c r="E30"/>
      <c r="F30"/>
      <c r="G30"/>
      <c r="H30"/>
      <c r="I30"/>
      <c r="J30"/>
      <c r="K30"/>
      <c r="L30"/>
      <c r="M3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Røym</dc:creator>
  <cp:keywords/>
  <dc:description/>
  <cp:lastModifiedBy>Frank Røym</cp:lastModifiedBy>
  <cp:lastPrinted>2004-03-21T15:30:47Z</cp:lastPrinted>
  <dcterms:created xsi:type="dcterms:W3CDTF">2003-12-31T17:21:20Z</dcterms:created>
  <dcterms:modified xsi:type="dcterms:W3CDTF">2005-01-29T21:26:14Z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-236217167</vt:i4>
  </property>
  <property fmtid="{D5CDD505-2E9C-101B-9397-08002B2CF9AE}" pid="4" name="_EmailSubje">
    <vt:lpwstr>Oppdatert status i Trøndercup pr 29.01.05</vt:lpwstr>
  </property>
  <property fmtid="{D5CDD505-2E9C-101B-9397-08002B2CF9AE}" pid="5" name="_AuthorEma">
    <vt:lpwstr>frank.roym@c2i.net</vt:lpwstr>
  </property>
  <property fmtid="{D5CDD505-2E9C-101B-9397-08002B2CF9AE}" pid="6" name="_AuthorEmailDisplayNa">
    <vt:lpwstr>Frank Røym</vt:lpwstr>
  </property>
</Properties>
</file>